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5F7EE066-0737-494B-9A91-39C5F0595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 " sheetId="1" r:id="rId1"/>
    <sheet name="бюджет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2" l="1"/>
  <c r="F6" i="2"/>
  <c r="E6" i="2"/>
  <c r="F15" i="2"/>
  <c r="E15" i="2"/>
  <c r="E14" i="2"/>
  <c r="E13" i="2"/>
  <c r="G5" i="2"/>
  <c r="G7" i="2" l="1"/>
  <c r="G15" i="2"/>
  <c r="L6" i="1" l="1"/>
  <c r="L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стомость фрахт 1 ед расчетно за 1 месяц </t>
        </r>
      </text>
    </comment>
  </commentList>
</comments>
</file>

<file path=xl/sharedStrings.xml><?xml version="1.0" encoding="utf-8"?>
<sst xmlns="http://schemas.openxmlformats.org/spreadsheetml/2006/main" count="51" uniqueCount="39">
  <si>
    <t>Форма Коммерческого предложения</t>
  </si>
  <si>
    <t>№ п/п</t>
  </si>
  <si>
    <t>Наименование ТС</t>
  </si>
  <si>
    <t>Марка ТС, Характеристика ТС</t>
  </si>
  <si>
    <t>Год выпуска ТС</t>
  </si>
  <si>
    <t>Форма собственности</t>
  </si>
  <si>
    <t>Регион работ</t>
  </si>
  <si>
    <t xml:space="preserve">Режим работы </t>
  </si>
  <si>
    <t>Кол-во ТС</t>
  </si>
  <si>
    <t>Кол-во месяцев</t>
  </si>
  <si>
    <t>Тариф, фрахт, мес.</t>
  </si>
  <si>
    <t>Тариф за 1 час работы, маш/час</t>
  </si>
  <si>
    <t>Сумма руб.без НДС</t>
  </si>
  <si>
    <t xml:space="preserve">Дата выхода на линию ТС </t>
  </si>
  <si>
    <t>Комментарии</t>
  </si>
  <si>
    <t>Примечание</t>
  </si>
  <si>
    <t>Дежурная техника</t>
  </si>
  <si>
    <t>х</t>
  </si>
  <si>
    <t>ИТОГО:</t>
  </si>
  <si>
    <t>КП предоставляеться с ОБЯЗАТЕЛЬНЫМ заполнением Приложения №1.2 ДОГОВОРА и предоставлением копий ПТС на ТС</t>
  </si>
  <si>
    <t>Руководитель Организации                     __________________               /________________________/</t>
  </si>
  <si>
    <t>подпись</t>
  </si>
  <si>
    <t>Ф.И.О.</t>
  </si>
  <si>
    <t xml:space="preserve">Разработано: Заместитель начальника транспортного отдела___________________ </t>
  </si>
  <si>
    <t>Примечание:</t>
  </si>
  <si>
    <t>Предоставление КП ОБЯЗАТЕЛЬНО на фирменном бланке в формате pdf и exl.</t>
  </si>
  <si>
    <t xml:space="preserve">Микроавтобус не менее 13 мест  </t>
  </si>
  <si>
    <t>Автобус не ме-нее 45 мест</t>
  </si>
  <si>
    <t>применяются автобусы пассажи-ровместимостью не менее 13 мест, в варианте, оснащенном индиви-дуальными креслами с поясными ремнями безопасности типа Га-зель, Ford Transit (либо аналог)</t>
  </si>
  <si>
    <t>применяются комфортабельные автобусы пассажировместимостью не менее 45 мест типа КАВЗ-423800, HIGER-KLQ6885Q (либо аналог) оснащенном индивиду-альными креслами с поясными ремнями безопасности, системой кондиционирования воздуха</t>
  </si>
  <si>
    <t xml:space="preserve">Доставка персонала по городу Нижевартовск </t>
  </si>
  <si>
    <r>
      <rPr>
        <b/>
        <sz val="11"/>
        <rFont val="Times New Roman"/>
        <family val="1"/>
        <charset val="204"/>
      </rPr>
      <t xml:space="preserve">Данная услуга оказвается в дежурном режиме </t>
    </r>
    <r>
      <rPr>
        <sz val="11"/>
        <rFont val="Times New Roman"/>
        <family val="1"/>
        <charset val="204"/>
      </rPr>
      <t xml:space="preserve">
режим работы: находящееся в исправном состояниина на объекте Заказчика в течение 24 часов в пределах периода, указанного в Заявке "дежурный режим" и выполняющее работы по указанию Заказчика в течение всего времеи нахождения на объекте, но в совокупности не более 11 (одиннадцати) часов в сутки 
</t>
    </r>
    <r>
      <rPr>
        <b/>
        <sz val="11"/>
        <rFont val="Times New Roman"/>
        <family val="1"/>
        <charset val="204"/>
      </rPr>
      <t xml:space="preserve">11 ч.(7 дней в неде-лю, 365 дней в году)             </t>
    </r>
    <r>
      <rPr>
        <sz val="11"/>
        <rFont val="Times New Roman"/>
        <family val="1"/>
        <charset val="204"/>
      </rPr>
      <t xml:space="preserve">                              </t>
    </r>
  </si>
  <si>
    <r>
      <t xml:space="preserve">По городу доставка персонала офиса сотрудников, режим работы 5дневная рабочая неделя 11 часовой
по разовым заявкам, согласно производственной программы 
</t>
    </r>
    <r>
      <rPr>
        <b/>
        <sz val="10"/>
        <rFont val="Times New Roman"/>
        <family val="1"/>
        <charset val="204"/>
      </rPr>
      <t>8 ч. Или 11 ч?
(5 дней в неделю, 249 дней в году)</t>
    </r>
    <r>
      <rPr>
        <sz val="10"/>
        <rFont val="Times New Roman"/>
        <family val="1"/>
        <charset val="204"/>
      </rPr>
      <t xml:space="preserve">
</t>
    </r>
  </si>
  <si>
    <t>Кол-во часов</t>
  </si>
  <si>
    <t>сумма до 31.12.26</t>
  </si>
  <si>
    <t xml:space="preserve">микроавтобус  11 ч.(7 дней в неде-лю, 365 дней в году)          </t>
  </si>
  <si>
    <t>автобус 45 мест (5 дней в неделю, 249 дней в году)</t>
  </si>
  <si>
    <t xml:space="preserve">общие  часы на 1 ТС в месяц по бюджету </t>
  </si>
  <si>
    <r>
      <t xml:space="preserve">По городу доставка персонала офиса сотрудников, режим работы 5дневная рабочая неделя 11 часовой
по разовым заявкам, согласно производственной программы 
</t>
    </r>
    <r>
      <rPr>
        <b/>
        <sz val="11"/>
        <rFont val="Times New Roman"/>
        <family val="1"/>
        <charset val="204"/>
      </rPr>
      <t>11 ч
(5 дней в неделю, 249 дней в году)</t>
    </r>
    <r>
      <rPr>
        <sz val="1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</si>
</sst>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9" fontId="3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43" fontId="0" fillId="0" borderId="0" xfId="2" applyFont="1"/>
    <xf numFmtId="164" fontId="0" fillId="0" borderId="0" xfId="0" applyNumberFormat="1"/>
    <xf numFmtId="0" fontId="3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164" fontId="17" fillId="0" borderId="0" xfId="0" applyNumberFormat="1" applyFont="1"/>
    <xf numFmtId="43" fontId="18" fillId="0" borderId="1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80" zoomScaleNormal="80" workbookViewId="0">
      <selection activeCell="I17" sqref="I17"/>
    </sheetView>
  </sheetViews>
  <sheetFormatPr defaultColWidth="8.85546875" defaultRowHeight="15.75" x14ac:dyDescent="0.25"/>
  <cols>
    <col min="1" max="1" width="6.7109375" style="1" customWidth="1"/>
    <col min="2" max="2" width="25.28515625" style="1" customWidth="1"/>
    <col min="3" max="4" width="15.7109375" style="2" customWidth="1"/>
    <col min="5" max="5" width="15.7109375" style="1" customWidth="1"/>
    <col min="6" max="6" width="17.7109375" style="1" customWidth="1"/>
    <col min="7" max="7" width="15.5703125" style="1" customWidth="1"/>
    <col min="8" max="8" width="12.7109375" style="1" customWidth="1"/>
    <col min="9" max="9" width="12.42578125" style="1" customWidth="1"/>
    <col min="10" max="10" width="11.5703125" style="1" bestFit="1" customWidth="1"/>
    <col min="11" max="11" width="13.28515625" style="1" bestFit="1" customWidth="1"/>
    <col min="12" max="12" width="16.7109375" style="1" bestFit="1" customWidth="1"/>
    <col min="13" max="13" width="13" style="1" customWidth="1"/>
    <col min="14" max="14" width="53.5703125" style="1" customWidth="1"/>
    <col min="15" max="15" width="44.42578125" style="3" customWidth="1"/>
    <col min="16" max="16384" width="8.85546875" style="1"/>
  </cols>
  <sheetData>
    <row r="1" spans="1:15" ht="22.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4" spans="1:15" s="20" customFormat="1" ht="47.25" x14ac:dyDescent="0.25">
      <c r="A4" s="7" t="s">
        <v>1</v>
      </c>
      <c r="B4" s="23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23" t="s">
        <v>15</v>
      </c>
    </row>
    <row r="5" spans="1:15" s="4" customFormat="1" ht="20.25" x14ac:dyDescent="0.25">
      <c r="A5" s="43" t="s">
        <v>16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43.25" customHeight="1" x14ac:dyDescent="0.25">
      <c r="A6" s="5">
        <v>1</v>
      </c>
      <c r="B6" s="10" t="s">
        <v>26</v>
      </c>
      <c r="C6" s="6"/>
      <c r="D6" s="6"/>
      <c r="E6" s="6"/>
      <c r="F6" s="44" t="s">
        <v>30</v>
      </c>
      <c r="G6" s="7">
        <v>11</v>
      </c>
      <c r="H6" s="7">
        <v>1</v>
      </c>
      <c r="I6" s="8">
        <v>6</v>
      </c>
      <c r="J6" s="9"/>
      <c r="K6" s="7"/>
      <c r="L6" s="7">
        <f>J6*H6*I6</f>
        <v>0</v>
      </c>
      <c r="M6" s="7"/>
      <c r="N6" s="24" t="s">
        <v>31</v>
      </c>
      <c r="O6" s="26" t="s">
        <v>28</v>
      </c>
    </row>
    <row r="7" spans="1:15" ht="143.25" customHeight="1" x14ac:dyDescent="0.25">
      <c r="A7" s="5">
        <v>2</v>
      </c>
      <c r="B7" s="10" t="s">
        <v>27</v>
      </c>
      <c r="C7" s="6"/>
      <c r="D7" s="6"/>
      <c r="E7" s="6"/>
      <c r="F7" s="44"/>
      <c r="G7" s="7">
        <v>11</v>
      </c>
      <c r="H7" s="7">
        <v>2</v>
      </c>
      <c r="I7" s="8">
        <v>6</v>
      </c>
      <c r="J7" s="27" t="s">
        <v>17</v>
      </c>
      <c r="K7" s="7" t="s">
        <v>17</v>
      </c>
      <c r="L7" s="7"/>
      <c r="M7" s="7"/>
      <c r="N7" s="24" t="s">
        <v>38</v>
      </c>
      <c r="O7" s="26" t="s">
        <v>29</v>
      </c>
    </row>
    <row r="8" spans="1:15" x14ac:dyDescent="0.25">
      <c r="A8" s="11"/>
      <c r="B8" s="12"/>
      <c r="C8" s="12"/>
      <c r="D8" s="12"/>
      <c r="J8" s="45" t="s">
        <v>18</v>
      </c>
      <c r="K8" s="45"/>
      <c r="L8" s="25">
        <f>SUM(L6:L6)</f>
        <v>0</v>
      </c>
      <c r="M8" s="13"/>
      <c r="N8" s="13"/>
    </row>
    <row r="9" spans="1:15" s="15" customFormat="1" x14ac:dyDescent="0.25">
      <c r="A9" s="14"/>
      <c r="O9" s="16"/>
    </row>
    <row r="10" spans="1:15" s="4" customFormat="1" ht="18.75" x14ac:dyDescent="0.25">
      <c r="A10" s="46" t="s">
        <v>19</v>
      </c>
      <c r="B10" s="46"/>
      <c r="C10" s="46"/>
      <c r="D10" s="46"/>
      <c r="E10" s="46"/>
      <c r="F10" s="46"/>
      <c r="G10" s="46"/>
      <c r="H10" s="46"/>
      <c r="I10" s="46"/>
      <c r="J10" s="46"/>
      <c r="K10" s="17"/>
      <c r="L10" s="17"/>
      <c r="M10" s="17"/>
      <c r="N10" s="17"/>
      <c r="O10" s="18"/>
    </row>
    <row r="11" spans="1:15" x14ac:dyDescent="0.25">
      <c r="A11" s="1" t="s">
        <v>20</v>
      </c>
      <c r="C11" s="1"/>
      <c r="D11" s="1"/>
      <c r="L11" s="19"/>
      <c r="M11" s="19"/>
      <c r="N11" s="19"/>
      <c r="O11" s="20"/>
    </row>
    <row r="12" spans="1:15" x14ac:dyDescent="0.25">
      <c r="C12" s="41" t="s">
        <v>21</v>
      </c>
      <c r="D12" s="41"/>
      <c r="E12" s="41" t="s">
        <v>22</v>
      </c>
      <c r="F12" s="41"/>
      <c r="G12" s="21"/>
      <c r="H12" s="21"/>
      <c r="I12" s="21"/>
    </row>
    <row r="13" spans="1:15" x14ac:dyDescent="0.25">
      <c r="C13" s="21"/>
      <c r="D13" s="21"/>
      <c r="E13" s="21"/>
      <c r="F13" s="21"/>
      <c r="G13" s="21"/>
      <c r="H13" s="21"/>
      <c r="I13" s="21"/>
    </row>
    <row r="14" spans="1:15" x14ac:dyDescent="0.25">
      <c r="A14" s="1" t="s">
        <v>23</v>
      </c>
      <c r="C14" s="21"/>
      <c r="D14" s="21"/>
      <c r="E14" s="21"/>
      <c r="F14" s="21"/>
      <c r="G14" s="21"/>
      <c r="H14" s="21"/>
      <c r="I14" s="21"/>
    </row>
    <row r="15" spans="1:15" x14ac:dyDescent="0.25">
      <c r="C15" s="1"/>
      <c r="D15" s="1"/>
    </row>
    <row r="16" spans="1:15" x14ac:dyDescent="0.25">
      <c r="A16" s="1" t="s">
        <v>24</v>
      </c>
      <c r="C16" s="1"/>
      <c r="D16" s="1"/>
    </row>
    <row r="17" spans="1:4" x14ac:dyDescent="0.25">
      <c r="A17" s="1" t="s">
        <v>25</v>
      </c>
      <c r="C17" s="1"/>
      <c r="D17" s="1"/>
    </row>
  </sheetData>
  <mergeCells count="7">
    <mergeCell ref="C12:D12"/>
    <mergeCell ref="E12:F12"/>
    <mergeCell ref="A1:O1"/>
    <mergeCell ref="A5:O5"/>
    <mergeCell ref="F6:F7"/>
    <mergeCell ref="J8:K8"/>
    <mergeCell ref="A10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15"/>
  <sheetViews>
    <sheetView workbookViewId="0">
      <selection activeCell="E13" sqref="E13"/>
    </sheetView>
  </sheetViews>
  <sheetFormatPr defaultRowHeight="15" x14ac:dyDescent="0.25"/>
  <cols>
    <col min="2" max="2" width="61.85546875" customWidth="1"/>
    <col min="5" max="5" width="13" customWidth="1"/>
    <col min="6" max="6" width="15.140625" customWidth="1"/>
    <col min="7" max="7" width="16.5703125" customWidth="1"/>
    <col min="9" max="10" width="32.5703125" customWidth="1"/>
  </cols>
  <sheetData>
    <row r="4" spans="1:10" s="20" customFormat="1" ht="60" x14ac:dyDescent="0.25">
      <c r="A4" s="30" t="s">
        <v>1</v>
      </c>
      <c r="B4" s="31" t="s">
        <v>2</v>
      </c>
      <c r="C4" s="30" t="s">
        <v>7</v>
      </c>
      <c r="D4" s="30" t="s">
        <v>8</v>
      </c>
      <c r="E4" s="30" t="s">
        <v>33</v>
      </c>
      <c r="F4" s="30" t="s">
        <v>11</v>
      </c>
      <c r="G4" s="30" t="s">
        <v>12</v>
      </c>
      <c r="H4" s="30" t="s">
        <v>13</v>
      </c>
      <c r="I4" s="30" t="s">
        <v>14</v>
      </c>
      <c r="J4" s="31" t="s">
        <v>15</v>
      </c>
    </row>
    <row r="5" spans="1:10" s="1" customFormat="1" ht="143.25" customHeight="1" x14ac:dyDescent="0.25">
      <c r="A5" s="5">
        <v>1</v>
      </c>
      <c r="B5" s="10" t="s">
        <v>27</v>
      </c>
      <c r="C5" s="36">
        <v>11</v>
      </c>
      <c r="D5" s="22">
        <v>3</v>
      </c>
      <c r="E5" s="8">
        <v>1210</v>
      </c>
      <c r="F5" s="22">
        <v>1672.45</v>
      </c>
      <c r="G5" s="39">
        <f>F5*D5*E5</f>
        <v>6070993.5</v>
      </c>
      <c r="H5" s="22"/>
      <c r="I5" s="28" t="s">
        <v>32</v>
      </c>
      <c r="J5" s="29" t="s">
        <v>29</v>
      </c>
    </row>
    <row r="6" spans="1:10" x14ac:dyDescent="0.25">
      <c r="D6" s="32" t="s">
        <v>37</v>
      </c>
      <c r="E6" s="33">
        <f>E5/D5</f>
        <v>403.33333333333331</v>
      </c>
      <c r="F6" s="34">
        <f>E6*F5</f>
        <v>674554.83333333337</v>
      </c>
      <c r="G6" s="35">
        <f>F6*D5</f>
        <v>2023664.5</v>
      </c>
    </row>
    <row r="7" spans="1:10" x14ac:dyDescent="0.25">
      <c r="D7" s="32"/>
      <c r="E7" s="33"/>
      <c r="F7" s="37" t="s">
        <v>34</v>
      </c>
      <c r="G7" s="38">
        <f>G6*5</f>
        <v>10118322.5</v>
      </c>
    </row>
    <row r="13" spans="1:10" x14ac:dyDescent="0.25">
      <c r="B13" t="s">
        <v>35</v>
      </c>
      <c r="C13" s="40">
        <v>1</v>
      </c>
      <c r="E13">
        <f>11*30.4</f>
        <v>334.4</v>
      </c>
    </row>
    <row r="14" spans="1:10" x14ac:dyDescent="0.25">
      <c r="B14" t="s">
        <v>36</v>
      </c>
      <c r="C14" s="40">
        <v>2</v>
      </c>
      <c r="E14">
        <f>11*21*2</f>
        <v>462</v>
      </c>
    </row>
    <row r="15" spans="1:10" x14ac:dyDescent="0.25">
      <c r="E15">
        <f>E13+E14</f>
        <v>796.4</v>
      </c>
      <c r="F15" s="34">
        <f>E15*6</f>
        <v>4778.3999999999996</v>
      </c>
      <c r="G15" s="34">
        <f>F15*F5</f>
        <v>7991635.0800000001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КП </vt:lpstr>
      <vt:lpstr>бюджет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2026-07-09T07:17:14Z</dcterms:modified>
</cp:coreProperties>
</file>