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activeTab="1"/>
  </bookViews>
  <sheets>
    <sheet name="Запрос ТКП" sheetId="2" r:id="rId1"/>
    <sheet name="Приложение 1" sheetId="1" r:id="rId2"/>
  </sheets>
  <definedNames>
    <definedName name="_xlnm._FilterDatabase" localSheetId="1" hidden="1">'Приложение 1'!$A$6:$T$63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3" i="1" l="1"/>
  <c r="N63"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7" i="1"/>
  <c r="P3" i="1" l="1"/>
  <c r="P2" i="1"/>
  <c r="D18" i="2" l="1"/>
  <c r="D19" i="2" s="1"/>
  <c r="D24" i="2"/>
  <c r="D20" i="2" l="1"/>
</calcChain>
</file>

<file path=xl/sharedStrings.xml><?xml version="1.0" encoding="utf-8"?>
<sst xmlns="http://schemas.openxmlformats.org/spreadsheetml/2006/main" count="427" uniqueCount="153">
  <si>
    <t>Приложение №1 к ТКП</t>
  </si>
  <si>
    <t>№ п/п</t>
  </si>
  <si>
    <t>Наименовние товара Заказчика</t>
  </si>
  <si>
    <t>Каталожный номер</t>
  </si>
  <si>
    <t>Наличие, предлагаемый срок поставки.</t>
  </si>
  <si>
    <t>Ед.измерения</t>
  </si>
  <si>
    <t>Требуемое 
кол-во ед.</t>
  </si>
  <si>
    <r>
      <t xml:space="preserve">Стоимость, руб. </t>
    </r>
    <r>
      <rPr>
        <sz val="12"/>
        <color rgb="FFFF0000"/>
        <rFont val="Times New Roman"/>
        <family val="1"/>
        <charset val="204"/>
      </rPr>
      <t>без НДС</t>
    </r>
  </si>
  <si>
    <r>
      <t xml:space="preserve">Цена по предоплате, руб. </t>
    </r>
    <r>
      <rPr>
        <sz val="12"/>
        <color rgb="FFFF0000"/>
        <rFont val="Times New Roman"/>
        <family val="1"/>
        <charset val="204"/>
      </rPr>
      <t xml:space="preserve">без НДС </t>
    </r>
  </si>
  <si>
    <t>Итого стоимость, руб. без НДС</t>
  </si>
  <si>
    <t>Условия технико-коммерческого предложения (далее - ТКП):</t>
  </si>
  <si>
    <t xml:space="preserve">Период поставки товара: 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 </t>
  </si>
  <si>
    <t>Претендент гарантирует выполнение работ/оказание услуг/поставку товара в соответствии с требованиями.</t>
  </si>
  <si>
    <t>Претендент ознакомлен с возможными изменениями количества поставки по вышеуказанной номенклатуре (пересортицы) исходя из своей производственной потребности и Поставщик подтверждает возможность поставки измененного количества в рамках вышеуказанной номенклатуры, которое будет подтверждено заключаемыми Сторонами спецификациями.</t>
  </si>
  <si>
    <t>Составил:</t>
  </si>
  <si>
    <t>подпись</t>
  </si>
  <si>
    <t>ФИО</t>
  </si>
  <si>
    <t>должность</t>
  </si>
  <si>
    <t>Согласовал:</t>
  </si>
  <si>
    <t>Запрос на  Технико-коммерческое предложение (далее по тексту - ТКП)</t>
  </si>
  <si>
    <t>1.</t>
  </si>
  <si>
    <t>Инструкция</t>
  </si>
  <si>
    <t>Приглашаем Вас к участию в Запросе ценовых предложений, так как мы рассматриваем вашу компанию как перспективного партнера группы компаний ООО "Урал-Транском" и ООО "УТТ "Полазнанефть". 
Мы просим Вас ответить на вопросы данного Запроса максимально полно и гарантируем, что сохраним конфедициальность информации, и она не будет передана третьим лицам. 
Из ответа на Запрос должны однозначно определяться цена каждой единицы  и общая стоимость договора, на условиях, указанных в Запросе.
Проведение Запроса является процедурой сбора информации, не влечет за собой возникновение каких-либо обязательств ООО "Урал-Транском" и ООО "УТТ "Полазнанефть"</t>
  </si>
  <si>
    <t>2.</t>
  </si>
  <si>
    <t>Предмет закупки</t>
  </si>
  <si>
    <t>3.</t>
  </si>
  <si>
    <t>Срок (период) поставки</t>
  </si>
  <si>
    <t>4.</t>
  </si>
  <si>
    <t>Условия поставки:</t>
  </si>
  <si>
    <t>Претендент обязуется поставлять товар в течение _7_ дней, с момента подписании спецификации с приложением сертификатов на продукцию или отказные письма, если не подлежит сертификации.</t>
  </si>
  <si>
    <t>5.</t>
  </si>
  <si>
    <t>Срок предоставления ценовой информации</t>
  </si>
  <si>
    <t>6.</t>
  </si>
  <si>
    <t>Контактное лицо</t>
  </si>
  <si>
    <t>7.</t>
  </si>
  <si>
    <t>Общая информация о поставщике</t>
  </si>
  <si>
    <t>Название Компании</t>
  </si>
  <si>
    <t>ИНН</t>
  </si>
  <si>
    <t>8.</t>
  </si>
  <si>
    <t>Контактное лицо поставщика</t>
  </si>
  <si>
    <t>Должность</t>
  </si>
  <si>
    <t>Телефон</t>
  </si>
  <si>
    <t>Электронная почта</t>
  </si>
  <si>
    <t>9.</t>
  </si>
  <si>
    <t>Описание предмета закупки</t>
  </si>
  <si>
    <t>Приложение №1 к Запросу</t>
  </si>
  <si>
    <t>10.</t>
  </si>
  <si>
    <t>Общая стоимость</t>
  </si>
  <si>
    <t>11.</t>
  </si>
  <si>
    <t>Стандартные условия оплаты</t>
  </si>
  <si>
    <t>12.</t>
  </si>
  <si>
    <t>Структура скидок в зависимости от условий оплаты:</t>
  </si>
  <si>
    <t>№</t>
  </si>
  <si>
    <t>Условия оплаты</t>
  </si>
  <si>
    <t>Скидка от базовых цен, %</t>
  </si>
  <si>
    <t>Предоплата 100%</t>
  </si>
  <si>
    <t>Заказчик не гарантирует покупку всего указанного объема и будет подавать заявки на указанный товар в зависимости от производственных потребностей Заказчика.</t>
  </si>
  <si>
    <t>3</t>
  </si>
  <si>
    <t>6</t>
  </si>
  <si>
    <t>9</t>
  </si>
  <si>
    <t>12</t>
  </si>
  <si>
    <t>15</t>
  </si>
  <si>
    <t>18</t>
  </si>
  <si>
    <t>21</t>
  </si>
  <si>
    <t>24</t>
  </si>
  <si>
    <t>27</t>
  </si>
  <si>
    <t>Заказчик</t>
  </si>
  <si>
    <r>
      <rPr>
        <b/>
        <sz val="12"/>
        <color theme="1"/>
        <rFont val="Times New Roman"/>
        <family val="1"/>
        <charset val="204"/>
      </rPr>
      <t>Наименование товара Поставщика</t>
    </r>
    <r>
      <rPr>
        <sz val="12"/>
        <color theme="1"/>
        <rFont val="Times New Roman"/>
        <family val="1"/>
        <charset val="204"/>
      </rPr>
      <t xml:space="preserve">
(Полное наименование, артикул производителя)</t>
    </r>
  </si>
  <si>
    <r>
      <rPr>
        <b/>
        <sz val="12"/>
        <color theme="1"/>
        <rFont val="Times New Roman"/>
        <family val="1"/>
        <charset val="204"/>
      </rPr>
      <t>Производитель</t>
    </r>
    <r>
      <rPr>
        <sz val="12"/>
        <color theme="1"/>
        <rFont val="Times New Roman"/>
        <family val="1"/>
        <charset val="204"/>
      </rPr>
      <t xml:space="preserve"> (Наименование, страна)</t>
    </r>
  </si>
  <si>
    <t>ООО "Урал-Транском"</t>
  </si>
  <si>
    <t>ООО "УТТ Полазнанефть"</t>
  </si>
  <si>
    <r>
      <rPr>
        <b/>
        <sz val="12"/>
        <color theme="1"/>
        <rFont val="Times New Roman"/>
        <family val="1"/>
        <charset val="204"/>
      </rPr>
      <t xml:space="preserve">Состояние запчасти </t>
    </r>
    <r>
      <rPr>
        <sz val="12"/>
        <color theme="1"/>
        <rFont val="Times New Roman"/>
        <family val="1"/>
        <charset val="204"/>
      </rPr>
      <t>(новая, восстановленная, ремонтная, др.)</t>
    </r>
  </si>
  <si>
    <t xml:space="preserve">ООО "Урал-Транском", ООО "УТТ Полазнанефть" </t>
  </si>
  <si>
    <t>Приоритетный Производитель</t>
  </si>
  <si>
    <t>НДС (__, ставка)</t>
  </si>
  <si>
    <r>
      <t xml:space="preserve">ТКП действует </t>
    </r>
    <r>
      <rPr>
        <b/>
        <sz val="12"/>
        <rFont val="Times New Roman"/>
        <family val="1"/>
        <charset val="204"/>
      </rPr>
      <t>до "_______"_________________________ 2026  г</t>
    </r>
    <r>
      <rPr>
        <sz val="12"/>
        <rFont val="Times New Roman"/>
        <family val="1"/>
        <charset val="204"/>
      </rPr>
      <t>. Претендент подтверждает действие цен на товар в период поставки товара указанных в настоящем приложении.</t>
    </r>
  </si>
  <si>
    <r>
      <t xml:space="preserve">Условия поставки: Претендент обязуется поставлять товар </t>
    </r>
    <r>
      <rPr>
        <b/>
        <sz val="12"/>
        <rFont val="Times New Roman"/>
        <family val="1"/>
        <charset val="204"/>
      </rPr>
      <t>в течение _____ дней</t>
    </r>
    <r>
      <rPr>
        <sz val="12"/>
        <rFont val="Times New Roman"/>
        <family val="1"/>
        <charset val="204"/>
      </rPr>
      <t>, с момента подписании спецификации с приложением сертификатов на продукцию или отказные письма, если не подлежит сертификации.</t>
    </r>
  </si>
  <si>
    <r>
      <t xml:space="preserve">Гарантийный срок на поставленный товар составляет </t>
    </r>
    <r>
      <rPr>
        <b/>
        <sz val="12"/>
        <rFont val="Times New Roman"/>
        <family val="1"/>
        <charset val="204"/>
      </rPr>
      <t>_____ месяцев с момента передачи товара</t>
    </r>
    <r>
      <rPr>
        <sz val="12"/>
        <rFont val="Times New Roman"/>
        <family val="1"/>
        <charset val="204"/>
      </rPr>
      <t xml:space="preserve"> Покупателю (определяется датой подписания Покупателем товаро – транспортной накладной).</t>
    </r>
  </si>
  <si>
    <r>
      <rPr>
        <b/>
        <sz val="12"/>
        <color theme="1"/>
        <rFont val="Times New Roman"/>
        <family val="1"/>
        <charset val="204"/>
      </rPr>
      <t>Итого стоимость, руб. с НДС</t>
    </r>
    <r>
      <rPr>
        <b/>
        <sz val="9"/>
        <color theme="1"/>
        <rFont val="Times New Roman"/>
        <family val="1"/>
        <charset val="204"/>
      </rPr>
      <t xml:space="preserve">, </t>
    </r>
    <r>
      <rPr>
        <sz val="9"/>
        <color theme="1"/>
        <rFont val="Times New Roman"/>
        <family val="1"/>
        <charset val="204"/>
      </rPr>
      <t>исчисленный   по принимаемой ставке НДС  предусмотренной п.3  ст.164  НК РФ</t>
    </r>
  </si>
  <si>
    <t>Запрос Заказчика</t>
  </si>
  <si>
    <t>Предложение Поставщика - заполняется поставщиком</t>
  </si>
  <si>
    <t>Претендент подтверждает включение в коммерческое предложение всех затрат, связанных с выполнением работ/оказанием услуг/поставки товара в соответствии с требованиями кроме НДС (22 %).</t>
  </si>
  <si>
    <t>100% стоимости оказания услуг на 90 календарный день с даты получения товара на основании Товарной накладной (ТОРГ-12) и предоставления счета-фактуры (УПД). ВНИМАНИЕ! В случае отсутствия возможности работы Продавца на условиях отсрочки платежей — оплата будет производиться через аккредитив банка Покупателя по факту отгрузки — в виду необходимости соблюдения должной осмотрительности и исключения рисков мошенничества.</t>
  </si>
  <si>
    <r>
      <t xml:space="preserve">Цена с отсрочкой платежа 90 кал.дней, руб. </t>
    </r>
    <r>
      <rPr>
        <sz val="12"/>
        <color rgb="FFFF0000"/>
        <rFont val="Times New Roman"/>
        <family val="1"/>
        <charset val="204"/>
      </rPr>
      <t xml:space="preserve">без НДС </t>
    </r>
  </si>
  <si>
    <r>
      <t xml:space="preserve">Сроки и порядок оплаты: 100% стоимости оказания услуг </t>
    </r>
    <r>
      <rPr>
        <b/>
        <sz val="12"/>
        <rFont val="Times New Roman"/>
        <family val="1"/>
        <charset val="204"/>
      </rPr>
      <t>на 90 календарный день с даты получения товара</t>
    </r>
    <r>
      <rPr>
        <sz val="12"/>
        <rFont val="Times New Roman"/>
        <family val="1"/>
        <charset val="204"/>
      </rPr>
      <t xml:space="preserve"> на основании Товарной накладной (ТОРГ-12) и предоставления счета-фактуры (УПД). ВНИМАНИЕ! В случае отсутствия возможности работы Продавца на условиях отсрочки платежей — оплата будет производиться через аккредитив банка Покупателя по факту отгрузки — в виду необходимости соблюдения должной осмотрительности и исключения рисков мошенничества.</t>
    </r>
  </si>
  <si>
    <r>
      <t>Поставка_</t>
    </r>
    <r>
      <rPr>
        <b/>
        <sz val="12"/>
        <rFont val="Times New Roman"/>
        <family val="1"/>
        <charset val="204"/>
      </rPr>
      <t>смазочно охлаждающих жидкостей</t>
    </r>
  </si>
  <si>
    <t>01.07.2026-31.12.2026</t>
  </si>
  <si>
    <r>
      <t xml:space="preserve">Ответ на Запрос необходимо предоставить </t>
    </r>
    <r>
      <rPr>
        <b/>
        <sz val="12"/>
        <color rgb="FFFF0000"/>
        <rFont val="Times New Roman"/>
        <family val="1"/>
        <charset val="204"/>
      </rPr>
      <t>до 12 час. 00 мин. 05.06.2026 г</t>
    </r>
  </si>
  <si>
    <t xml:space="preserve">SAE 10W40 – полусинтетическое моторное масло для дизельных двигателей экологического класса Евро-2 (или ниже) тяжелонагруженной техники, где требуется уровень эксплуатационных свойств API CF-4  ,                                                                                        Спецификации
API CF-4,
API SG,
 </t>
  </si>
  <si>
    <t>Gazpromneft Diesel Exstra 10W-40</t>
  </si>
  <si>
    <t>Лукойл, Газпромнефть</t>
  </si>
  <si>
    <t xml:space="preserve">SAE 10W-40 – всесезонное универсальное полусинтетическое моторное масло для смешанного транспортного парка, для двигателей экологического класса до Евро-4, Евро-5
Спецификации
ACEA E7,
API CI-4,
API SL,
Caterpillar ECF-1a,
Caterpillar ECF-2,
Cummins CES 20076,
Cummins CES 20077,
Cummins CES 20078,
Detroit Diesel DDC 93K215,
Deutz DQC III-18,
Global DHD-1,
JASO DH-1,
MACK EO-M Plus,
MACK EO-N,
MAN M 3275-1,
MTU Cat. 2,
ПАО "Автодизель" (ЯМЗ),
ПАО "КАМАЗ",
ПАО "ТМЗ",
DTFR 15B110 (MB 228.3)
 </t>
  </si>
  <si>
    <t>Gazpromneft Diesel Premium 10W-40</t>
  </si>
  <si>
    <t xml:space="preserve">SAE 10W-40 всесезонное моторное масло,  для применения в тяжелонагруженных двигателях европейской техники, в том числе MAN, MB и других. 
Спецификации
ACEA E4,
ACEA E7,
API CI-4,
Cummins CES 20078,
Detroit Diesel DDC 93K215,
Global DHD-1,
JASO DH-1,
MACK EO-N,
MAN M 3277,
MTU Cat. 3,
Renault Trucks RLD-2,
Volvo VDS-3,
ПАО "Автодизель" (ЯМЗ),
ПАО "КАМАЗ",
DTFR 15B120 (MB 228.5)
 </t>
  </si>
  <si>
    <t>Gazpromneft Diesel Ultra Plus 10W-40</t>
  </si>
  <si>
    <t>SAE 5W-40 - универсальное всесезонное синтетическое моторное масло, предназначенное для максимальной защиты бензиновых и дизельных двигателей легковой техники.                                                                                                Спецификации
API CF,
API SL,
ЗМЗ,
ПАО "АВТОВАЗ"</t>
  </si>
  <si>
    <t>Масло Gazpromneft Premium L 5W-40</t>
  </si>
  <si>
    <t>бочка 200 л, канистра 50 л, 5 л, 4 л</t>
  </si>
  <si>
    <t>Масло моторное универсальное всесезонное  C2/C3 5W-30  Спецификации, допуски APICF, SL, SM, SN, SP
ACEAA3/В4, С2, С3
BMW Longlife-01, BMW Longlife-04, Chrysler MS 11106, FIAT 9.55535-S1, FIAT 9.55535-S3, GM Dexos 2, GM-LL-A-025, GM-LL-B-025, Iveco 18-1811 SC1, MB 229.31, MB 229.5, MB 229.51, MB 229.52, Opel OV0401547, PSA B 71 2290, VW 501.00, VW 502.00, VW 502.00/505.00, VW 505.00, VW 505.01</t>
  </si>
  <si>
    <t>Масло G-Energy F Synth C2/C3 5W-30</t>
  </si>
  <si>
    <t>бочка 200 л, канистра 5л, 4 л</t>
  </si>
  <si>
    <t>5W-30 — полностью синтетическое моторное масло, предназначенное для
максимальной защиты бензиновых и дизельных двигателей автомобилей европейских и азиатских
производителей, работающих в различных условиях эксплуатации. Является энергосберегающим и
имеет повышенную стойкость к топливу переменного качества (с содержанием серы до 500 ppm).                                        Спецификации, допуски  ACEA A7/B7, A5/B5, A1/B1
API SP; API SN; API CF
Ford WSS-M2C913-D/ -C/ -B/ -A
Renault RN700
Fiat 9.55535-G1
Jaguar Land Rover STJLR.03.5003</t>
  </si>
  <si>
    <t>Масло G-Energy F Synth EC 5W-30</t>
  </si>
  <si>
    <t>бочка 200 л, канистра 50 л, 4 л</t>
  </si>
  <si>
    <t>5W30 - Cинтетическое энергосберегающее моторное масло, предназначенное для максимальной защиты бензиновых и дизельных двигателей современных европейских и азиатских автомобилей, работающих в различных условиях эксплуатации. 
Спецификации
ACEA A1/B1,
ACEA A5/B5,
API CF,
API SL,
Ford WSS-M2C913-B,
Ford WSS-M2C913-C,
Ford WSS-M2C913-D,
Renault RN700</t>
  </si>
  <si>
    <t>Gazpromneft Premium A5B5 5W-30</t>
  </si>
  <si>
    <t>TO-4 10W, 30, 50 –  трансмиссионно-гидравлических жидкость  для внедорожной, горнодобывающей, строительной и другой техники.  Предназначенная для высоконагруженных силовых трансмиссий, гидравлических систем и маслопогруженных
тормозов в соответствии с требованиями Caterpillar, Komatsu. Спецификации, одобрения
ZF TE-ML 03C (G-Special TO-4 30, 10W)
ZF TE-ML 07F (G-Special TO-4 30)
Caterpillar TO-4
Allison C-4
API CF/CF-2
Komatsu KES 07.868.1
ZF TE-ML 03C, 07F (G-Special TO-4 50)</t>
  </si>
  <si>
    <t>G-Special TO-4 10W</t>
  </si>
  <si>
    <t>UTTO 10W-30 - всесезонное универсальное тракторно-трансмиссионное масло (Universal Tractor Transmission Oil). 
API GL-4*
Allison C-4
Volvo 97303 (WB 101)
John Deere JDM J20C                                                                        Massey Ferguson CMS M1143
Massey Ferguson CMS M1145
New Holland CNH MAT 3505
New Holland CNH MAT 3506 (MS 1210)
New Holland CNH MAT 3509
New Holland CNH MAT 3525
New Holland CNH MAT 3540
ZF TE-ML 03E/05F/17E/21F
*-только для внедорожной техники, использование для</t>
  </si>
  <si>
    <t xml:space="preserve"> G-Special UTTO 10W-30 </t>
  </si>
  <si>
    <t>75W-80 – всесезонное полностью синтетическое трансмиссионное масло,
разработанное для механических КПП (а также автоматизированных) коммерческого шоссейного и
внедорожного транспорта производства ZF. Для
увеличенных интервалов замены масла в соответствии с требованиями производителя.                                                              Одобрения, спецификации
MAN 341 Type Z4                                                                         API GL-4
ZF TE-ML 01L, 02L, 13, 16K
Robert Bosch TE-ML 08
Volvo 97307
Iveco, DAF, Renault Trucks</t>
  </si>
  <si>
    <t>Масло трансм. G-Truck Z 75W-80</t>
  </si>
  <si>
    <t>75W-80 синтетическое трансмиссионное масло, предназначенное для применения в современных механических коробках переключения передач легковой и легкой коммерческой техники азиатских, российских и европейских производителей, а также в дифференциалах и раздаточных коробках, в которых допустимо использовать масло уровня API GL-4.
Спецификации
API GL-4</t>
  </si>
  <si>
    <t>Gazpromneft GL-4 75W-80</t>
  </si>
  <si>
    <t>75W-90 – трансмиссионное полусинтетическое масло, для применения в узлах трансмиссии, подверженных высоким нагрузкам (главная передача, ведущие мосты), где требуется уровень эксплуатационных свойств API GL-5. 
Спецификации
API GL-5,
MAN 342 Type M2,
MIL-L-2105D,
ZF TE-ML 05A,
ZF TE-ML 07A,
ZF TE-ML 08,
ZF TE-ML 12E,
ZF TE-ML 16B,
ZF TE-ML 17B,
ZF TE-ML 19B,
ZF TE-ML 21A,
ПАО "АВТОВАЗ"
ПАО "АВТОВАЗ",
ПАО "Автодизель" (ЯМЗ)
ПАО "АВТОВАЗ",
ПАО "Автодизель" (ЯМЗ)</t>
  </si>
  <si>
    <t>Gazpromneft GL-5 75W-90</t>
  </si>
  <si>
    <t>80W-90 – трансмиссионное полусинтетическое масло, для применения в узлах трансмиссии, подверженных высоким нагрузкам (главная передача, ведущие мосты), где требуется уровень эксплуатационных свойств API GL-5. 
Спецификации
API GL-5,
MAN 342 Type M2,
MIL-L-2105D,
ZF TE-ML 05A,
ZF TE-ML 07A,
ZF TE-ML 08,
ZF TE-ML 12E,
ZF TE-ML 16B,
ZF TE-ML 17B,
ZF TE-ML 19B,
ZF TE-ML 21A,
ПАО "АВТОВАЗ"
ПАО "АВТОВАЗ",
ПАО "Автодизель" (ЯМЗ)</t>
  </si>
  <si>
    <t>Gazpromneft GL-5 80W-90</t>
  </si>
  <si>
    <t>GL-4/GL-5 75W-90 – синтетическое всесезонное трансмиссионное масло для универсального применения.
Спецификации
API GL-4,
API GL-4/GL-5,
API GL-5,
API MT-1,
MAN 341 Type E2,
MAN 341 Type E3,
MAN 341 Type Z2,
MAN 342 Type M3,
MIL-PRF-2105E,
SAE J2360,
Scania STO 1:0,
Scania STO 1:1 G,
ZF TE-ML 02B,
ZF TE-ML 05A,
ZF TE-ML 12L,
ZF TE-ML 12M,
ZF TE-ML 12N,
ZF TE-ML 16B,
ZF TE-ML 17B,
ZF TE-ML 19C,
ZF TE-ML 21A,
ПАО "Автодизель" (ЯМЗ),
ZF TE-ML 05B</t>
  </si>
  <si>
    <t>Gazpromneft GL-4/GL-5 75W-90</t>
  </si>
  <si>
    <t>GL-4/GL-5 75W-90 – синтетическое всесезонное трансмиссионное масло для универсального применения.                                                          Cпецификации
API GL-4, GL-5, MT-1
ArvinMeritor 076-N
DTFR 12B140 (MB 235.8)
MACK GO-J
MAN 341 Type E3; MAN 341 Type Z2
MAN 342 Type S1; MAN M 3343 Type S1
ZF TE-ML 02B, 05A, 12L, 12M,12N, 16B, 17B, 19C, 21A
SAE J2360; PRI GL 1057
Рецептура продукта соответствует требованиям
спецификации Scania STO 1:0, Scania STO 1:1 G,
Scania STO 2:0 A FS</t>
  </si>
  <si>
    <t>G-Box GL-4/GL-5 75W-90</t>
  </si>
  <si>
    <t>Антифриз G11</t>
  </si>
  <si>
    <t>Антифриз G12</t>
  </si>
  <si>
    <t>HVLP-22 масло гидравлическое                                                          Спецификации
Palfinger
SMT Scharf
DIN 51524-3 HVLP
ASTM D6158 HV
GM LS-2
GB 11118.1 L-HV
Sulzer Pumps
ПАО «Волгограднефтемаш»
ISO 11158 HV
SAE MS 1004
Eaton Vickers E-FDGN-TB002-E</t>
  </si>
  <si>
    <t>Gazpromneft Hydraulic HVLP-22</t>
  </si>
  <si>
    <t>HVLP-32 масло гидравлическое                                                          Спецификации
Bosch Rexroth RDE 90235
Palfinger
Kopex Machinery
Amco Veba
METSO
DIN 51524-3 HVLP
ASTM D6158 HV
GM LS-2
AGMA 9005-E02
Fives Cincinnati Р-68
Mantsinen
Denison HF-0/HF-1/HF-2
Sulzer Pumps
SMT Scharf
Eaton Vickers 35VQ25
ThyssenKrupp Industrial Solutions
ISO 11158 HV
SAE MS 1004
AIST 126/127
Eaton Vickers E-FDGN-TB002-E
GB 11118.1 L-HV</t>
  </si>
  <si>
    <t>Gazpromneft Hydraulic HVLP-32</t>
  </si>
  <si>
    <t>Масло гидравлическое ВМГЗ</t>
  </si>
  <si>
    <t>Газпромнефть ВМГЗ</t>
  </si>
  <si>
    <t>Масло гидравлическое ВМГЗ-60</t>
  </si>
  <si>
    <t>Газпромнефть ВМГЗ-60</t>
  </si>
  <si>
    <t>ATF DX III –  трансмиссионное масло, предназначенное для применения в АКПП 
Спецификации
Allison C-4,
Caterpillar TO-2,
Ford MERCON,
General Motors DEXRON IIIH,
General Motors TASA,
MAN 339 Type V1,
MAN 339 Type Z1,
MB 236.5,
MB 236.6,
Voith H55.6335,
Volvo 97341 (AT 101),
Volvo CE 97340,
ZF TE-ML 02F, ZF TE-ML 03D, ZF TE-ML 04D,
ZF TE-ML 05L, ZF TE-ML 09, ZF TE-ML 11B,
ZF TE-ML 14A, ZF TE-ML 17C,
ZF TE-ML 20B, ZF TE-ML 21L,
DTFR 13C100 (MB 236.1),
DTFR 13C110 (MB 236.11),
DTFR 13C120 (MB 236.2),
DTFR 13C140 (MB 236.7),
DTFR 38B100 (MB 236.3)</t>
  </si>
  <si>
    <t>Gazpromneft ATF DX III</t>
  </si>
  <si>
    <t xml:space="preserve">Синтетическое трансмиссионное масло. Для 6- и 7-ступенчатых трансмиссий (Dual-clutch transmission - DCT) с двойным мокрым сцеплением  легковых, внедорожников, минивэнов.     Область применения:
в соответствии с требованиями производителей CHERY/ EXEED/ GWM, оборудованных DCT </t>
  </si>
  <si>
    <t>канистра 50 л, 20 л, 5 л, 4 л</t>
  </si>
  <si>
    <t>Тормозная жидкость DOT-4 
Спецификации
FMVSS 116,
ISO 4925,
SAE J1703,
SAE J1704</t>
  </si>
  <si>
    <t>0,455 кг</t>
  </si>
  <si>
    <t>LX EP 2 – многоцелевая смазка с противозадирным пакетом присадок (EP-присадок) на основе литиевого комплексного мыла для узлов трения, работающих в условиях высоких температур и сверхвысоких нагрузок.</t>
  </si>
  <si>
    <t xml:space="preserve">Смазка Gazpromneft Grease LX EP 2 </t>
  </si>
  <si>
    <t>18 кг</t>
  </si>
  <si>
    <t>Литол-24 – антифрикционная многоцелевая водостойкая смазка на основе минерального масла, литиевого мыла.</t>
  </si>
  <si>
    <t xml:space="preserve">Полусинтетическое моторное масло для дизельных двигателей экологического класса Евро-2 (или ниже) тяжелонагруженной техники  SAE 10W40,                                                                                        Спецификации
API CF-4,
API SG,
ПАО "Автодизель" (ЯМЗ),
ПАО "КАМАЗ",
ПАО "ТМЗ"
 </t>
  </si>
  <si>
    <t>бочка 200 л, канистра 20 л,50 л, 60л</t>
  </si>
  <si>
    <t>бочка 200 л</t>
  </si>
  <si>
    <t>М10ДМ - Минеральное моторное масло, предназначенное для  летней эксплуатации  дизельных двигателях</t>
  </si>
  <si>
    <t>М8ДМ - Минеральное моторное масло, предназначенное для  зимней эксплуатации  дизельных двигателях</t>
  </si>
  <si>
    <t>л</t>
  </si>
  <si>
    <t>кг</t>
  </si>
  <si>
    <t>шт</t>
  </si>
  <si>
    <t>Доставка за счет  поставщика по адресу:                                                                                1. Пермский край, г. Оса, ул. Свердлова, 44                                                              2. Самарская обл., Б.Глушица, ул. Чапаевская 94В.                                                      3.Самарская обл., Кошкинский район, ст.Погрузочная, ул. Первомайская 109.                                                    4.ЯНАО г. Н.Уренгой, ул. Строителей 2В.                                                                                                  5.ЯНАО Пуровский район, Муравленковское месторождение, База "Стартовая"  6.Ямало-Ненецкий автономный округ, Ноябрьск, квартал Юго-Восточный Промузел, панель В</t>
  </si>
  <si>
    <t>указать способ получения, возможность доставки по указанным адресам (мин.партия 1000 л. СОЖ)</t>
  </si>
  <si>
    <t xml:space="preserve">По техническим вопросам, 8(902) 800-85-15 Гусельников Дмитрий Александрович,                                           8(919)703-54- 88, 8 (902) 638-04-40, Аветисян Артем Сергоевич
По вопросам проведения закупки, т.(834291) 4-83-14, 8-919-485-05-68 Демченко Татьяна Владимировна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</si>
</sst>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sz val="12"/>
      <color theme="1"/>
      <name val="Times New Roman"/>
      <family val="1"/>
      <charset val="204"/>
    </font>
    <font>
      <b/>
      <sz val="12"/>
      <color theme="1"/>
      <name val="Times New Roman"/>
      <family val="1"/>
      <charset val="204"/>
    </font>
    <font>
      <b/>
      <sz val="12"/>
      <color rgb="FFFF0000"/>
      <name val="Times New Roman"/>
      <family val="1"/>
      <charset val="204"/>
    </font>
    <font>
      <sz val="12"/>
      <color rgb="FFFF0000"/>
      <name val="Times New Roman"/>
      <family val="1"/>
      <charset val="204"/>
    </font>
    <font>
      <sz val="12"/>
      <name val="Times New Roman"/>
      <family val="1"/>
      <charset val="204"/>
    </font>
    <font>
      <b/>
      <sz val="12"/>
      <name val="Times New Roman"/>
      <family val="1"/>
      <charset val="204"/>
    </font>
    <font>
      <sz val="10"/>
      <name val="Times New Roman"/>
      <family val="1"/>
      <charset val="204"/>
    </font>
    <font>
      <u/>
      <sz val="11"/>
      <color theme="10"/>
      <name val="Calibri"/>
      <family val="2"/>
      <scheme val="minor"/>
    </font>
    <font>
      <sz val="9"/>
      <color theme="1"/>
      <name val="Times New Roman"/>
      <family val="1"/>
      <charset val="204"/>
    </font>
    <font>
      <b/>
      <sz val="9"/>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94">
    <xf numFmtId="0" fontId="0" fillId="0" borderId="0" xfId="0"/>
    <xf numFmtId="0" fontId="1"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horizontal="right" vertical="center"/>
    </xf>
    <xf numFmtId="0" fontId="1" fillId="0" borderId="3" xfId="0" applyFont="1" applyFill="1" applyBorder="1" applyAlignment="1">
      <alignment horizontal="center" vertical="center"/>
    </xf>
    <xf numFmtId="0" fontId="5" fillId="0" borderId="3" xfId="0" applyFont="1" applyFill="1" applyBorder="1" applyAlignment="1">
      <alignment horizontal="center" vertical="center"/>
    </xf>
    <xf numFmtId="4" fontId="1" fillId="0" borderId="3"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6"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Border="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1" fillId="0" borderId="0" xfId="0" applyFont="1" applyFill="1" applyBorder="1" applyAlignment="1">
      <alignment vertical="center"/>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0" fontId="1" fillId="0" borderId="0" xfId="0" applyFont="1" applyFill="1" applyAlignment="1">
      <alignment horizontal="center" vertical="center"/>
    </xf>
    <xf numFmtId="0" fontId="5" fillId="0" borderId="3"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9" fillId="0" borderId="0" xfId="0" applyFont="1" applyAlignment="1">
      <alignment horizontal="center" vertical="center"/>
    </xf>
    <xf numFmtId="49" fontId="1" fillId="0" borderId="3" xfId="0" applyNumberFormat="1" applyFont="1" applyFill="1" applyBorder="1" applyAlignment="1">
      <alignment vertical="top" wrapText="1"/>
    </xf>
    <xf numFmtId="4" fontId="0" fillId="0" borderId="0" xfId="0" applyNumberFormat="1"/>
    <xf numFmtId="14" fontId="2" fillId="0" borderId="0" xfId="0" applyNumberFormat="1" applyFont="1" applyFill="1" applyAlignment="1">
      <alignment horizontal="right" vertical="center"/>
    </xf>
    <xf numFmtId="0" fontId="1" fillId="2" borderId="4" xfId="0" applyFont="1" applyFill="1" applyBorder="1" applyAlignment="1">
      <alignment vertical="center"/>
    </xf>
    <xf numFmtId="0" fontId="1" fillId="2" borderId="0" xfId="0" applyFont="1" applyFill="1" applyAlignment="1">
      <alignment vertical="center"/>
    </xf>
    <xf numFmtId="0" fontId="1" fillId="2" borderId="4" xfId="0" applyFont="1" applyFill="1" applyBorder="1" applyAlignment="1">
      <alignment horizontal="center" vertical="center"/>
    </xf>
    <xf numFmtId="4" fontId="2" fillId="0" borderId="3" xfId="0" applyNumberFormat="1" applyFont="1" applyFill="1" applyBorder="1" applyAlignment="1">
      <alignment horizontal="center" vertical="center"/>
    </xf>
    <xf numFmtId="0" fontId="1" fillId="0" borderId="3" xfId="0" applyFont="1" applyFill="1" applyBorder="1" applyAlignment="1">
      <alignment horizontal="left" vertical="center"/>
    </xf>
    <xf numFmtId="0" fontId="5"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0" xfId="0" applyFont="1" applyFill="1" applyAlignment="1">
      <alignment horizontal="center" vertical="center"/>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0" fillId="0" borderId="2" xfId="0" applyFill="1" applyBorder="1" applyAlignment="1">
      <alignment horizontal="center" vertical="center" wrapText="1"/>
    </xf>
    <xf numFmtId="0" fontId="1" fillId="0" borderId="3" xfId="0" applyFont="1" applyFill="1" applyBorder="1" applyAlignment="1">
      <alignment vertical="top" wrapText="1"/>
    </xf>
    <xf numFmtId="0" fontId="5" fillId="0" borderId="3" xfId="0" applyFont="1" applyFill="1" applyBorder="1" applyAlignment="1">
      <alignment vertical="top" wrapText="1"/>
    </xf>
    <xf numFmtId="3" fontId="5"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3" xfId="0" applyFont="1" applyFill="1" applyBorder="1" applyAlignment="1">
      <alignment horizontal="center" vertical="top" wrapText="1"/>
    </xf>
    <xf numFmtId="49" fontId="1" fillId="0" borderId="3" xfId="0" applyNumberFormat="1" applyFont="1" applyFill="1" applyBorder="1" applyAlignment="1">
      <alignment horizontal="center" vertical="top" wrapText="1"/>
    </xf>
    <xf numFmtId="49" fontId="5" fillId="0" borderId="3" xfId="0" applyNumberFormat="1" applyFont="1" applyFill="1" applyBorder="1" applyAlignment="1">
      <alignment horizontal="center" vertical="top" wrapText="1"/>
    </xf>
    <xf numFmtId="49" fontId="5" fillId="0" borderId="3" xfId="0" applyNumberFormat="1" applyFont="1" applyFill="1" applyBorder="1" applyAlignment="1">
      <alignment vertical="top" wrapText="1"/>
    </xf>
    <xf numFmtId="49" fontId="5" fillId="0" borderId="3"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NumberFormat="1" applyFont="1" applyFill="1" applyBorder="1" applyAlignment="1">
      <alignment horizontal="center" vertical="top" wrapText="1"/>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left" vertical="center"/>
    </xf>
    <xf numFmtId="0" fontId="1" fillId="0" borderId="3" xfId="0" applyFont="1" applyBorder="1" applyAlignment="1">
      <alignment horizontal="left" vertical="center" wrapText="1"/>
    </xf>
    <xf numFmtId="0" fontId="2" fillId="0" borderId="5" xfId="0" applyFont="1" applyBorder="1" applyAlignment="1">
      <alignment horizontal="left" vertical="center"/>
    </xf>
    <xf numFmtId="0" fontId="0" fillId="0" borderId="6" xfId="0" applyBorder="1" applyAlignment="1">
      <alignment horizontal="left" vertical="center"/>
    </xf>
    <xf numFmtId="0" fontId="5" fillId="0" borderId="5" xfId="0" applyFont="1" applyFill="1" applyBorder="1" applyAlignment="1">
      <alignment horizontal="left" vertical="center"/>
    </xf>
    <xf numFmtId="0" fontId="0" fillId="0" borderId="7" xfId="0" applyBorder="1" applyAlignment="1">
      <alignment horizontal="left" vertical="center"/>
    </xf>
    <xf numFmtId="14" fontId="3" fillId="0" borderId="5" xfId="0" applyNumberFormat="1" applyFont="1" applyFill="1" applyBorder="1" applyAlignment="1">
      <alignment horizontal="left" vertical="center"/>
    </xf>
    <xf numFmtId="49" fontId="5" fillId="0" borderId="3" xfId="0" applyNumberFormat="1" applyFont="1" applyFill="1" applyBorder="1" applyAlignment="1">
      <alignment horizontal="left" vertical="center" wrapText="1"/>
    </xf>
    <xf numFmtId="0" fontId="5" fillId="0" borderId="3" xfId="0" applyFont="1" applyBorder="1" applyAlignment="1">
      <alignment horizontal="left" vertical="center"/>
    </xf>
    <xf numFmtId="0" fontId="5" fillId="0" borderId="3" xfId="0" applyFont="1" applyBorder="1" applyAlignment="1">
      <alignment horizontal="left" vertical="center" wrapText="1"/>
    </xf>
    <xf numFmtId="0" fontId="2" fillId="0" borderId="5" xfId="0" applyFont="1" applyBorder="1" applyAlignment="1">
      <alignment vertical="center"/>
    </xf>
    <xf numFmtId="0" fontId="0" fillId="0" borderId="6" xfId="0" applyBorder="1" applyAlignment="1">
      <alignment vertical="center"/>
    </xf>
    <xf numFmtId="4" fontId="2" fillId="0" borderId="3" xfId="0" applyNumberFormat="1" applyFont="1" applyFill="1" applyBorder="1" applyAlignment="1">
      <alignment horizontal="center" vertical="center"/>
    </xf>
    <xf numFmtId="0" fontId="1" fillId="2" borderId="3" xfId="0" applyFont="1" applyFill="1" applyBorder="1" applyAlignment="1">
      <alignment horizontal="center" vertical="center"/>
    </xf>
    <xf numFmtId="49" fontId="1" fillId="2" borderId="3" xfId="0" applyNumberFormat="1" applyFont="1" applyFill="1" applyBorder="1" applyAlignment="1">
      <alignment horizontal="center" vertical="center"/>
    </xf>
    <xf numFmtId="0" fontId="8" fillId="2" borderId="3" xfId="1" applyFill="1" applyBorder="1" applyAlignment="1">
      <alignment horizontal="center" vertical="center"/>
    </xf>
    <xf numFmtId="0" fontId="1" fillId="0" borderId="3" xfId="0" applyFont="1" applyFill="1" applyBorder="1" applyAlignment="1">
      <alignment horizontal="left" vertical="center"/>
    </xf>
    <xf numFmtId="0" fontId="2" fillId="0" borderId="3" xfId="0" applyFont="1" applyFill="1" applyBorder="1" applyAlignment="1">
      <alignment horizontal="left" vertical="center"/>
    </xf>
    <xf numFmtId="0" fontId="2" fillId="2" borderId="3" xfId="0" applyFont="1" applyFill="1" applyBorder="1" applyAlignment="1">
      <alignment horizontal="center" vertical="center"/>
    </xf>
    <xf numFmtId="0" fontId="10" fillId="0" borderId="3" xfId="0" applyFont="1" applyBorder="1" applyAlignment="1">
      <alignment horizontal="center" vertical="center" wrapText="1"/>
    </xf>
    <xf numFmtId="0" fontId="5" fillId="0" borderId="3" xfId="0" applyFont="1" applyFill="1" applyBorder="1" applyAlignment="1">
      <alignment horizontal="left" vertical="center" wrapText="1"/>
    </xf>
    <xf numFmtId="0" fontId="1" fillId="0" borderId="3" xfId="0" applyFont="1" applyBorder="1" applyAlignment="1">
      <alignment horizontal="center" vertical="center"/>
    </xf>
    <xf numFmtId="164" fontId="2" fillId="3" borderId="3" xfId="0" applyNumberFormat="1" applyFont="1" applyFill="1" applyBorder="1" applyAlignment="1">
      <alignment horizontal="center" vertical="center"/>
    </xf>
    <xf numFmtId="0" fontId="1" fillId="0" borderId="0" xfId="0" applyFont="1" applyBorder="1" applyAlignment="1">
      <alignment horizontal="left" vertical="center" wrapText="1"/>
    </xf>
    <xf numFmtId="0" fontId="5" fillId="0" borderId="0" xfId="0" applyFont="1" applyFill="1" applyAlignment="1">
      <alignment horizontal="left" vertical="center" wrapText="1"/>
    </xf>
    <xf numFmtId="0" fontId="0" fillId="0" borderId="0" xfId="0" applyFill="1" applyAlignment="1">
      <alignment horizontal="left" vertical="center" wrapText="1"/>
    </xf>
    <xf numFmtId="0" fontId="1" fillId="0" borderId="0" xfId="0" applyFont="1" applyFill="1" applyAlignment="1">
      <alignment horizontal="center" vertical="center"/>
    </xf>
    <xf numFmtId="0" fontId="1" fillId="0" borderId="4" xfId="0" applyFont="1" applyFill="1" applyBorder="1" applyAlignment="1">
      <alignment horizontal="center"/>
    </xf>
    <xf numFmtId="0" fontId="6" fillId="0" borderId="0"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7" zoomScale="89" zoomScaleNormal="89" workbookViewId="0">
      <selection activeCell="D24" sqref="D24:G24"/>
    </sheetView>
  </sheetViews>
  <sheetFormatPr defaultRowHeight="15" x14ac:dyDescent="0.25"/>
  <cols>
    <col min="2" max="2" width="3.140625" bestFit="1" customWidth="1"/>
    <col min="3" max="3" width="44.5703125" customWidth="1"/>
    <col min="7" max="7" width="79.42578125" customWidth="1"/>
  </cols>
  <sheetData>
    <row r="1" spans="1:7" ht="15.75" x14ac:dyDescent="0.25">
      <c r="A1" s="55" t="s">
        <v>19</v>
      </c>
      <c r="B1" s="55"/>
      <c r="C1" s="55"/>
      <c r="D1" s="55"/>
      <c r="E1" s="55"/>
      <c r="F1" s="55"/>
      <c r="G1" s="55"/>
    </row>
    <row r="2" spans="1:7" ht="150" customHeight="1" x14ac:dyDescent="0.25">
      <c r="A2" s="19" t="s">
        <v>20</v>
      </c>
      <c r="B2" s="56" t="s">
        <v>21</v>
      </c>
      <c r="C2" s="56"/>
      <c r="D2" s="57" t="s">
        <v>22</v>
      </c>
      <c r="E2" s="57"/>
      <c r="F2" s="57"/>
      <c r="G2" s="57"/>
    </row>
    <row r="3" spans="1:7" ht="15.75" x14ac:dyDescent="0.25">
      <c r="A3" s="19" t="s">
        <v>23</v>
      </c>
      <c r="B3" s="58" t="s">
        <v>24</v>
      </c>
      <c r="C3" s="59"/>
      <c r="D3" s="60" t="s">
        <v>85</v>
      </c>
      <c r="E3" s="61"/>
      <c r="F3" s="61"/>
      <c r="G3" s="59"/>
    </row>
    <row r="4" spans="1:7" ht="15.75" x14ac:dyDescent="0.25">
      <c r="A4" s="19" t="s">
        <v>25</v>
      </c>
      <c r="B4" s="58" t="s">
        <v>26</v>
      </c>
      <c r="C4" s="59"/>
      <c r="D4" s="62" t="s">
        <v>86</v>
      </c>
      <c r="E4" s="61"/>
      <c r="F4" s="61"/>
      <c r="G4" s="59"/>
    </row>
    <row r="5" spans="1:7" ht="15.75" x14ac:dyDescent="0.25">
      <c r="A5" s="19" t="s">
        <v>27</v>
      </c>
      <c r="B5" s="56" t="s">
        <v>28</v>
      </c>
      <c r="C5" s="56"/>
      <c r="D5" s="63" t="s">
        <v>29</v>
      </c>
      <c r="E5" s="63"/>
      <c r="F5" s="63"/>
      <c r="G5" s="63"/>
    </row>
    <row r="6" spans="1:7" ht="27" customHeight="1" x14ac:dyDescent="0.25">
      <c r="A6" s="19" t="s">
        <v>30</v>
      </c>
      <c r="B6" s="56" t="s">
        <v>31</v>
      </c>
      <c r="C6" s="56"/>
      <c r="D6" s="64" t="s">
        <v>87</v>
      </c>
      <c r="E6" s="64"/>
      <c r="F6" s="64"/>
      <c r="G6" s="64"/>
    </row>
    <row r="7" spans="1:7" ht="62.25" customHeight="1" x14ac:dyDescent="0.25">
      <c r="A7" s="19" t="s">
        <v>32</v>
      </c>
      <c r="B7" s="66" t="s">
        <v>33</v>
      </c>
      <c r="C7" s="67"/>
      <c r="D7" s="65" t="s">
        <v>152</v>
      </c>
      <c r="E7" s="65"/>
      <c r="F7" s="65"/>
      <c r="G7" s="65"/>
    </row>
    <row r="8" spans="1:7" ht="15.75" x14ac:dyDescent="0.25">
      <c r="A8" s="19" t="s">
        <v>34</v>
      </c>
      <c r="B8" s="54" t="s">
        <v>35</v>
      </c>
      <c r="C8" s="54"/>
      <c r="D8" s="54"/>
      <c r="E8" s="54"/>
      <c r="F8" s="54"/>
      <c r="G8" s="54"/>
    </row>
    <row r="9" spans="1:7" ht="15.75" x14ac:dyDescent="0.25">
      <c r="A9" s="19"/>
      <c r="B9" s="19">
        <v>1</v>
      </c>
      <c r="C9" s="20" t="s">
        <v>36</v>
      </c>
      <c r="D9" s="69"/>
      <c r="E9" s="69"/>
      <c r="F9" s="69"/>
      <c r="G9" s="69"/>
    </row>
    <row r="10" spans="1:7" ht="15.75" x14ac:dyDescent="0.25">
      <c r="A10" s="19"/>
      <c r="B10" s="19">
        <v>2</v>
      </c>
      <c r="C10" s="20" t="s">
        <v>37</v>
      </c>
      <c r="D10" s="69"/>
      <c r="E10" s="69"/>
      <c r="F10" s="69"/>
      <c r="G10" s="69"/>
    </row>
    <row r="11" spans="1:7" ht="15.75" x14ac:dyDescent="0.25">
      <c r="A11" s="19" t="s">
        <v>38</v>
      </c>
      <c r="B11" s="54" t="s">
        <v>39</v>
      </c>
      <c r="C11" s="54"/>
      <c r="D11" s="54"/>
      <c r="E11" s="54"/>
      <c r="F11" s="54"/>
      <c r="G11" s="54"/>
    </row>
    <row r="12" spans="1:7" ht="15.75" x14ac:dyDescent="0.25">
      <c r="A12" s="19"/>
      <c r="B12" s="19">
        <v>1</v>
      </c>
      <c r="C12" s="20" t="s">
        <v>16</v>
      </c>
      <c r="D12" s="69"/>
      <c r="E12" s="69"/>
      <c r="F12" s="69"/>
      <c r="G12" s="69"/>
    </row>
    <row r="13" spans="1:7" ht="15.75" x14ac:dyDescent="0.25">
      <c r="A13" s="19"/>
      <c r="B13" s="19">
        <v>2</v>
      </c>
      <c r="C13" s="20" t="s">
        <v>40</v>
      </c>
      <c r="D13" s="69"/>
      <c r="E13" s="69"/>
      <c r="F13" s="69"/>
      <c r="G13" s="69"/>
    </row>
    <row r="14" spans="1:7" ht="15.75" x14ac:dyDescent="0.25">
      <c r="A14" s="19"/>
      <c r="B14" s="19">
        <v>3</v>
      </c>
      <c r="C14" s="20" t="s">
        <v>41</v>
      </c>
      <c r="D14" s="70"/>
      <c r="E14" s="70"/>
      <c r="F14" s="70"/>
      <c r="G14" s="70"/>
    </row>
    <row r="15" spans="1:7" ht="15.75" x14ac:dyDescent="0.25">
      <c r="A15" s="19"/>
      <c r="B15" s="19">
        <v>4</v>
      </c>
      <c r="C15" s="20" t="s">
        <v>42</v>
      </c>
      <c r="D15" s="71"/>
      <c r="E15" s="69"/>
      <c r="F15" s="69"/>
      <c r="G15" s="69"/>
    </row>
    <row r="16" spans="1:7" ht="15.75" x14ac:dyDescent="0.25">
      <c r="A16" s="19" t="s">
        <v>43</v>
      </c>
      <c r="B16" s="56" t="s">
        <v>44</v>
      </c>
      <c r="C16" s="56"/>
      <c r="D16" s="72" t="s">
        <v>45</v>
      </c>
      <c r="E16" s="72"/>
      <c r="F16" s="72"/>
      <c r="G16" s="72"/>
    </row>
    <row r="17" spans="1:8" ht="15.75" x14ac:dyDescent="0.25">
      <c r="A17" s="4" t="s">
        <v>46</v>
      </c>
      <c r="B17" s="73" t="s">
        <v>47</v>
      </c>
      <c r="C17" s="73"/>
      <c r="D17" s="72"/>
      <c r="E17" s="72"/>
      <c r="F17" s="72"/>
      <c r="G17" s="72"/>
    </row>
    <row r="18" spans="1:8" ht="15.75" x14ac:dyDescent="0.25">
      <c r="A18" s="19"/>
      <c r="B18" s="54" t="s">
        <v>9</v>
      </c>
      <c r="C18" s="54"/>
      <c r="D18" s="68">
        <f>'Приложение 1'!N63</f>
        <v>0</v>
      </c>
      <c r="E18" s="68"/>
      <c r="F18" s="68"/>
      <c r="G18" s="68"/>
    </row>
    <row r="19" spans="1:8" ht="15.75" x14ac:dyDescent="0.25">
      <c r="A19" s="19"/>
      <c r="B19" s="74" t="s">
        <v>74</v>
      </c>
      <c r="C19" s="74"/>
      <c r="D19" s="68">
        <f>D18*22%</f>
        <v>0</v>
      </c>
      <c r="E19" s="68"/>
      <c r="F19" s="68"/>
      <c r="G19" s="68"/>
      <c r="H19" s="25"/>
    </row>
    <row r="20" spans="1:8" ht="27.75" customHeight="1" x14ac:dyDescent="0.25">
      <c r="A20" s="19"/>
      <c r="B20" s="75" t="s">
        <v>78</v>
      </c>
      <c r="C20" s="75"/>
      <c r="D20" s="68">
        <f>D18*1.22</f>
        <v>0</v>
      </c>
      <c r="E20" s="68"/>
      <c r="F20" s="68"/>
      <c r="G20" s="68"/>
    </row>
    <row r="21" spans="1:8" ht="84.75" customHeight="1" x14ac:dyDescent="0.25">
      <c r="A21" s="19" t="s">
        <v>48</v>
      </c>
      <c r="B21" s="56" t="s">
        <v>49</v>
      </c>
      <c r="C21" s="56"/>
      <c r="D21" s="76" t="s">
        <v>82</v>
      </c>
      <c r="E21" s="76"/>
      <c r="F21" s="76"/>
      <c r="G21" s="76"/>
    </row>
    <row r="22" spans="1:8" ht="15.75" x14ac:dyDescent="0.25">
      <c r="A22" s="77" t="s">
        <v>50</v>
      </c>
      <c r="B22" s="54" t="s">
        <v>51</v>
      </c>
      <c r="C22" s="54"/>
      <c r="D22" s="54"/>
      <c r="E22" s="54"/>
      <c r="F22" s="54"/>
      <c r="G22" s="54"/>
    </row>
    <row r="23" spans="1:8" ht="15.75" x14ac:dyDescent="0.25">
      <c r="A23" s="77"/>
      <c r="B23" s="19" t="s">
        <v>52</v>
      </c>
      <c r="C23" s="20" t="s">
        <v>53</v>
      </c>
      <c r="D23" s="77" t="s">
        <v>54</v>
      </c>
      <c r="E23" s="77"/>
      <c r="F23" s="77"/>
      <c r="G23" s="77"/>
    </row>
    <row r="24" spans="1:8" ht="15.75" x14ac:dyDescent="0.25">
      <c r="A24" s="77"/>
      <c r="B24" s="19"/>
      <c r="C24" s="20" t="s">
        <v>55</v>
      </c>
      <c r="D24" s="78" t="e">
        <f>'Приложение 1'!P63/'Приложение 1'!N63-1</f>
        <v>#DIV/0!</v>
      </c>
      <c r="E24" s="78"/>
      <c r="F24" s="78"/>
      <c r="G24" s="78"/>
    </row>
    <row r="25" spans="1:8" ht="15.75" x14ac:dyDescent="0.25">
      <c r="A25" s="79" t="s">
        <v>56</v>
      </c>
      <c r="B25" s="79"/>
      <c r="C25" s="79"/>
      <c r="D25" s="79"/>
      <c r="E25" s="79"/>
      <c r="F25" s="79"/>
      <c r="G25" s="79"/>
    </row>
    <row r="26" spans="1:8" ht="15.75" x14ac:dyDescent="0.25">
      <c r="A26" s="21"/>
      <c r="B26" s="21"/>
      <c r="C26" s="22"/>
      <c r="D26" s="21"/>
      <c r="E26" s="17"/>
      <c r="F26" s="21"/>
      <c r="G26" s="22"/>
    </row>
    <row r="27" spans="1:8" ht="15.75" x14ac:dyDescent="0.25">
      <c r="A27" s="21"/>
      <c r="B27" s="21"/>
      <c r="C27" s="22"/>
      <c r="D27" s="21"/>
      <c r="E27" s="17"/>
      <c r="F27" s="21"/>
      <c r="G27" s="22"/>
    </row>
    <row r="28" spans="1:8" ht="15.75" x14ac:dyDescent="0.25">
      <c r="A28" s="21"/>
      <c r="B28" s="21"/>
      <c r="C28" s="22"/>
      <c r="D28" s="21"/>
      <c r="E28" s="17"/>
      <c r="F28" s="21"/>
      <c r="G28" s="22"/>
    </row>
    <row r="29" spans="1:8" ht="15.75" x14ac:dyDescent="0.25">
      <c r="A29" s="21"/>
      <c r="B29" s="22"/>
      <c r="C29" s="27"/>
      <c r="D29" s="28"/>
      <c r="E29" s="29"/>
      <c r="F29" s="28"/>
      <c r="G29" s="29"/>
    </row>
    <row r="30" spans="1:8" x14ac:dyDescent="0.25">
      <c r="A30" s="23"/>
      <c r="B30" s="23"/>
      <c r="C30" s="23" t="s">
        <v>17</v>
      </c>
      <c r="D30" s="23"/>
      <c r="E30" s="23" t="s">
        <v>15</v>
      </c>
      <c r="F30" s="23"/>
      <c r="G30" s="23" t="s">
        <v>16</v>
      </c>
    </row>
  </sheetData>
  <mergeCells count="38">
    <mergeCell ref="A22:A24"/>
    <mergeCell ref="B22:G22"/>
    <mergeCell ref="D23:G23"/>
    <mergeCell ref="D24:G24"/>
    <mergeCell ref="A25:G25"/>
    <mergeCell ref="B19:C19"/>
    <mergeCell ref="D19:G19"/>
    <mergeCell ref="B20:C20"/>
    <mergeCell ref="D20:G20"/>
    <mergeCell ref="B21:C21"/>
    <mergeCell ref="D21:G21"/>
    <mergeCell ref="B18:C18"/>
    <mergeCell ref="D18:G18"/>
    <mergeCell ref="D9:G9"/>
    <mergeCell ref="D10:G10"/>
    <mergeCell ref="B11:G11"/>
    <mergeCell ref="D12:G12"/>
    <mergeCell ref="D13:G13"/>
    <mergeCell ref="D14:G14"/>
    <mergeCell ref="D15:G15"/>
    <mergeCell ref="B16:C16"/>
    <mergeCell ref="D16:G16"/>
    <mergeCell ref="B17:C17"/>
    <mergeCell ref="D17:G17"/>
    <mergeCell ref="B8:G8"/>
    <mergeCell ref="A1:G1"/>
    <mergeCell ref="B2:C2"/>
    <mergeCell ref="D2:G2"/>
    <mergeCell ref="B3:C3"/>
    <mergeCell ref="D3:G3"/>
    <mergeCell ref="B4:C4"/>
    <mergeCell ref="D4:G4"/>
    <mergeCell ref="B5:C5"/>
    <mergeCell ref="D5:G5"/>
    <mergeCell ref="B6:C6"/>
    <mergeCell ref="D6:G6"/>
    <mergeCell ref="D7:G7"/>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4"/>
  <sheetViews>
    <sheetView tabSelected="1" zoomScale="78" zoomScaleNormal="78" workbookViewId="0">
      <selection activeCell="J7" sqref="J7:J62"/>
    </sheetView>
  </sheetViews>
  <sheetFormatPr defaultColWidth="8.7109375" defaultRowHeight="15.75" x14ac:dyDescent="0.25"/>
  <cols>
    <col min="1" max="1" width="4.7109375" style="39" customWidth="1"/>
    <col min="2" max="2" width="27.140625" style="36" customWidth="1"/>
    <col min="3" max="3" width="60.140625" style="1" customWidth="1"/>
    <col min="4" max="5" width="17.140625" style="1" customWidth="1"/>
    <col min="6" max="6" width="49.140625" style="1" customWidth="1"/>
    <col min="7" max="8" width="18.7109375" style="1" customWidth="1"/>
    <col min="9" max="9" width="20.7109375" style="1" customWidth="1"/>
    <col min="10" max="10" width="31.85546875" style="1" customWidth="1"/>
    <col min="11" max="11" width="8.140625" style="36" customWidth="1"/>
    <col min="12" max="12" width="8.42578125" style="36" customWidth="1"/>
    <col min="13" max="13" width="14" style="36" customWidth="1"/>
    <col min="14" max="14" width="14" style="2" customWidth="1"/>
    <col min="15" max="15" width="14" style="36" customWidth="1"/>
    <col min="16" max="16" width="14" style="2" customWidth="1"/>
    <col min="17" max="16384" width="8.7109375" style="2"/>
  </cols>
  <sheetData>
    <row r="1" spans="1:16" x14ac:dyDescent="0.25">
      <c r="P1" s="3" t="s">
        <v>0</v>
      </c>
    </row>
    <row r="2" spans="1:16" x14ac:dyDescent="0.25">
      <c r="P2" s="3" t="str">
        <f>CONCATENATE('Запрос ТКП'!B3,'Запрос ТКП'!C3,'Запрос ТКП'!D3,'Запрос ТКП'!E3,'Запрос ТКП'!F3)</f>
        <v>Предмет закупкиПоставка_смазочно охлаждающих жидкостей</v>
      </c>
    </row>
    <row r="3" spans="1:16" x14ac:dyDescent="0.25">
      <c r="P3" s="26" t="str">
        <f>CONCATENATE('Запрос ТКП'!B4,'Запрос ТКП'!C4,'Запрос ТКП'!D4,'Запрос ТКП'!E4,'Запрос ТКП'!F4)</f>
        <v>Срок (период) поставки01.07.2026-31.12.2026</v>
      </c>
    </row>
    <row r="4" spans="1:16" ht="31.5" x14ac:dyDescent="0.25">
      <c r="C4" s="1" t="s">
        <v>79</v>
      </c>
      <c r="F4" s="1" t="s">
        <v>80</v>
      </c>
    </row>
    <row r="5" spans="1:16" s="1" customFormat="1" ht="15.75" customHeight="1" x14ac:dyDescent="0.25">
      <c r="A5" s="85" t="s">
        <v>1</v>
      </c>
      <c r="B5" s="89" t="s">
        <v>66</v>
      </c>
      <c r="C5" s="86" t="s">
        <v>2</v>
      </c>
      <c r="D5" s="85" t="s">
        <v>3</v>
      </c>
      <c r="E5" s="89" t="s">
        <v>73</v>
      </c>
      <c r="F5" s="85" t="s">
        <v>67</v>
      </c>
      <c r="G5" s="89" t="s">
        <v>68</v>
      </c>
      <c r="H5" s="89" t="s">
        <v>71</v>
      </c>
      <c r="I5" s="86" t="s">
        <v>4</v>
      </c>
      <c r="J5" s="86" t="s">
        <v>151</v>
      </c>
      <c r="K5" s="87" t="s">
        <v>72</v>
      </c>
      <c r="L5" s="87"/>
      <c r="M5" s="87"/>
      <c r="N5" s="87"/>
      <c r="O5" s="87"/>
      <c r="P5" s="87"/>
    </row>
    <row r="6" spans="1:16" s="36" customFormat="1" ht="78.75" x14ac:dyDescent="0.25">
      <c r="A6" s="85"/>
      <c r="B6" s="90"/>
      <c r="C6" s="85"/>
      <c r="D6" s="85"/>
      <c r="E6" s="90"/>
      <c r="F6" s="85"/>
      <c r="G6" s="90"/>
      <c r="H6" s="90"/>
      <c r="I6" s="85"/>
      <c r="J6" s="85"/>
      <c r="K6" s="37" t="s">
        <v>5</v>
      </c>
      <c r="L6" s="37" t="s">
        <v>6</v>
      </c>
      <c r="M6" s="37" t="s">
        <v>83</v>
      </c>
      <c r="N6" s="37" t="s">
        <v>7</v>
      </c>
      <c r="O6" s="37" t="s">
        <v>8</v>
      </c>
      <c r="P6" s="37" t="s">
        <v>7</v>
      </c>
    </row>
    <row r="7" spans="1:16" s="36" customFormat="1" ht="47.25" customHeight="1" x14ac:dyDescent="0.25">
      <c r="A7" s="46">
        <v>1</v>
      </c>
      <c r="B7" s="24" t="s">
        <v>69</v>
      </c>
      <c r="C7" s="42" t="s">
        <v>145</v>
      </c>
      <c r="D7" s="37"/>
      <c r="E7" s="38" t="s">
        <v>90</v>
      </c>
      <c r="F7" s="37" t="s">
        <v>144</v>
      </c>
      <c r="G7" s="41"/>
      <c r="H7" s="41"/>
      <c r="I7" s="37"/>
      <c r="J7" s="91" t="s">
        <v>150</v>
      </c>
      <c r="K7" s="37" t="s">
        <v>147</v>
      </c>
      <c r="L7" s="37">
        <v>200</v>
      </c>
      <c r="M7" s="37"/>
      <c r="N7" s="37">
        <f>L7*M7</f>
        <v>0</v>
      </c>
      <c r="O7" s="37"/>
      <c r="P7" s="37">
        <f>L7*O7</f>
        <v>0</v>
      </c>
    </row>
    <row r="8" spans="1:16" s="36" customFormat="1" ht="31.5" x14ac:dyDescent="0.25">
      <c r="A8" s="46">
        <v>2</v>
      </c>
      <c r="B8" s="24" t="s">
        <v>69</v>
      </c>
      <c r="C8" s="42" t="s">
        <v>146</v>
      </c>
      <c r="D8" s="37"/>
      <c r="E8" s="38" t="s">
        <v>90</v>
      </c>
      <c r="F8" s="37" t="s">
        <v>144</v>
      </c>
      <c r="G8" s="41"/>
      <c r="H8" s="41"/>
      <c r="I8" s="37"/>
      <c r="J8" s="92"/>
      <c r="K8" s="37" t="s">
        <v>147</v>
      </c>
      <c r="L8" s="37">
        <v>200</v>
      </c>
      <c r="M8" s="37"/>
      <c r="N8" s="37">
        <f t="shared" ref="N8:N62" si="0">L8*M8</f>
        <v>0</v>
      </c>
      <c r="O8" s="37"/>
      <c r="P8" s="37">
        <f t="shared" ref="P8:P62" si="1">L8*O8</f>
        <v>0</v>
      </c>
    </row>
    <row r="9" spans="1:16" s="52" customFormat="1" ht="129" customHeight="1" x14ac:dyDescent="0.25">
      <c r="A9" s="48" t="s">
        <v>57</v>
      </c>
      <c r="B9" s="49" t="s">
        <v>69</v>
      </c>
      <c r="C9" s="43" t="s">
        <v>88</v>
      </c>
      <c r="D9" s="18" t="s">
        <v>89</v>
      </c>
      <c r="E9" s="50" t="s">
        <v>90</v>
      </c>
      <c r="F9" s="50" t="s">
        <v>143</v>
      </c>
      <c r="G9" s="18"/>
      <c r="H9" s="18"/>
      <c r="I9" s="18"/>
      <c r="J9" s="92"/>
      <c r="K9" s="18" t="s">
        <v>147</v>
      </c>
      <c r="L9" s="5">
        <v>1000</v>
      </c>
      <c r="M9" s="51"/>
      <c r="N9" s="37">
        <f t="shared" si="0"/>
        <v>0</v>
      </c>
      <c r="O9" s="51"/>
      <c r="P9" s="37">
        <f t="shared" si="1"/>
        <v>0</v>
      </c>
    </row>
    <row r="10" spans="1:16" s="7" customFormat="1" ht="372.75" customHeight="1" x14ac:dyDescent="0.25">
      <c r="A10" s="46">
        <v>4</v>
      </c>
      <c r="B10" s="24" t="s">
        <v>69</v>
      </c>
      <c r="C10" s="43" t="s">
        <v>91</v>
      </c>
      <c r="D10" s="18" t="s">
        <v>92</v>
      </c>
      <c r="E10" s="38" t="s">
        <v>90</v>
      </c>
      <c r="F10" s="38" t="s">
        <v>143</v>
      </c>
      <c r="G10" s="44"/>
      <c r="H10" s="44"/>
      <c r="I10" s="18"/>
      <c r="J10" s="92"/>
      <c r="K10" s="37" t="s">
        <v>147</v>
      </c>
      <c r="L10" s="5">
        <v>4000</v>
      </c>
      <c r="M10" s="6"/>
      <c r="N10" s="37">
        <f t="shared" si="0"/>
        <v>0</v>
      </c>
      <c r="O10" s="6"/>
      <c r="P10" s="37">
        <f t="shared" si="1"/>
        <v>0</v>
      </c>
    </row>
    <row r="11" spans="1:16" s="7" customFormat="1" ht="315" x14ac:dyDescent="0.25">
      <c r="A11" s="46">
        <v>5</v>
      </c>
      <c r="B11" s="24" t="s">
        <v>69</v>
      </c>
      <c r="C11" s="43" t="s">
        <v>93</v>
      </c>
      <c r="D11" s="18" t="s">
        <v>94</v>
      </c>
      <c r="E11" s="38" t="s">
        <v>90</v>
      </c>
      <c r="F11" s="38" t="s">
        <v>143</v>
      </c>
      <c r="G11" s="18"/>
      <c r="H11" s="18"/>
      <c r="I11" s="18"/>
      <c r="J11" s="92"/>
      <c r="K11" s="37" t="s">
        <v>147</v>
      </c>
      <c r="L11" s="5">
        <v>800</v>
      </c>
      <c r="M11" s="6"/>
      <c r="N11" s="37">
        <f t="shared" si="0"/>
        <v>0</v>
      </c>
      <c r="O11" s="6"/>
      <c r="P11" s="37">
        <f t="shared" si="1"/>
        <v>0</v>
      </c>
    </row>
    <row r="12" spans="1:16" s="7" customFormat="1" ht="141.75" x14ac:dyDescent="0.25">
      <c r="A12" s="47" t="s">
        <v>58</v>
      </c>
      <c r="B12" s="24" t="s">
        <v>69</v>
      </c>
      <c r="C12" s="43" t="s">
        <v>95</v>
      </c>
      <c r="D12" s="18" t="s">
        <v>96</v>
      </c>
      <c r="E12" s="38" t="s">
        <v>90</v>
      </c>
      <c r="F12" s="38" t="s">
        <v>97</v>
      </c>
      <c r="G12" s="44"/>
      <c r="H12" s="44"/>
      <c r="I12" s="18"/>
      <c r="J12" s="92"/>
      <c r="K12" s="37" t="s">
        <v>147</v>
      </c>
      <c r="L12" s="5">
        <v>200</v>
      </c>
      <c r="M12" s="6"/>
      <c r="N12" s="37">
        <f t="shared" si="0"/>
        <v>0</v>
      </c>
      <c r="O12" s="6"/>
      <c r="P12" s="37">
        <f t="shared" si="1"/>
        <v>0</v>
      </c>
    </row>
    <row r="13" spans="1:16" s="7" customFormat="1" ht="141.75" x14ac:dyDescent="0.25">
      <c r="A13" s="46">
        <v>7</v>
      </c>
      <c r="B13" s="24" t="s">
        <v>69</v>
      </c>
      <c r="C13" s="43" t="s">
        <v>98</v>
      </c>
      <c r="D13" s="18" t="s">
        <v>99</v>
      </c>
      <c r="E13" s="38" t="s">
        <v>90</v>
      </c>
      <c r="F13" s="38" t="s">
        <v>100</v>
      </c>
      <c r="G13" s="18"/>
      <c r="H13" s="18"/>
      <c r="I13" s="18"/>
      <c r="J13" s="92"/>
      <c r="K13" s="37" t="s">
        <v>147</v>
      </c>
      <c r="L13" s="5">
        <v>100</v>
      </c>
      <c r="M13" s="6"/>
      <c r="N13" s="37">
        <f t="shared" si="0"/>
        <v>0</v>
      </c>
      <c r="O13" s="6"/>
      <c r="P13" s="37">
        <f t="shared" si="1"/>
        <v>0</v>
      </c>
    </row>
    <row r="14" spans="1:16" s="7" customFormat="1" ht="220.5" x14ac:dyDescent="0.25">
      <c r="A14" s="46">
        <v>8</v>
      </c>
      <c r="B14" s="24" t="s">
        <v>69</v>
      </c>
      <c r="C14" s="43" t="s">
        <v>101</v>
      </c>
      <c r="D14" s="18" t="s">
        <v>102</v>
      </c>
      <c r="E14" s="38" t="s">
        <v>90</v>
      </c>
      <c r="F14" s="38" t="s">
        <v>103</v>
      </c>
      <c r="G14" s="18"/>
      <c r="H14" s="18"/>
      <c r="I14" s="18"/>
      <c r="J14" s="92"/>
      <c r="K14" s="37" t="s">
        <v>147</v>
      </c>
      <c r="L14" s="5">
        <v>100</v>
      </c>
      <c r="M14" s="6"/>
      <c r="N14" s="37">
        <f t="shared" si="0"/>
        <v>0</v>
      </c>
      <c r="O14" s="6"/>
      <c r="P14" s="37">
        <f t="shared" si="1"/>
        <v>0</v>
      </c>
    </row>
    <row r="15" spans="1:16" s="7" customFormat="1" ht="220.5" x14ac:dyDescent="0.25">
      <c r="A15" s="47" t="s">
        <v>59</v>
      </c>
      <c r="B15" s="24" t="s">
        <v>69</v>
      </c>
      <c r="C15" s="43" t="s">
        <v>104</v>
      </c>
      <c r="D15" s="18" t="s">
        <v>105</v>
      </c>
      <c r="E15" s="38" t="s">
        <v>90</v>
      </c>
      <c r="F15" s="38" t="s">
        <v>103</v>
      </c>
      <c r="G15" s="37"/>
      <c r="H15" s="37"/>
      <c r="I15" s="37"/>
      <c r="J15" s="92"/>
      <c r="K15" s="37" t="s">
        <v>147</v>
      </c>
      <c r="L15" s="5">
        <v>100</v>
      </c>
      <c r="M15" s="6"/>
      <c r="N15" s="37">
        <f t="shared" si="0"/>
        <v>0</v>
      </c>
      <c r="O15" s="6"/>
      <c r="P15" s="37">
        <f t="shared" si="1"/>
        <v>0</v>
      </c>
    </row>
    <row r="16" spans="1:16" s="7" customFormat="1" ht="220.5" x14ac:dyDescent="0.25">
      <c r="A16" s="46">
        <v>10</v>
      </c>
      <c r="B16" s="24" t="s">
        <v>69</v>
      </c>
      <c r="C16" s="43" t="s">
        <v>106</v>
      </c>
      <c r="D16" s="18" t="s">
        <v>107</v>
      </c>
      <c r="E16" s="38" t="s">
        <v>90</v>
      </c>
      <c r="F16" s="38" t="s">
        <v>143</v>
      </c>
      <c r="G16" s="37"/>
      <c r="H16" s="37"/>
      <c r="I16" s="37"/>
      <c r="J16" s="92"/>
      <c r="K16" s="37" t="s">
        <v>147</v>
      </c>
      <c r="L16" s="5">
        <v>200</v>
      </c>
      <c r="M16" s="6"/>
      <c r="N16" s="37">
        <f t="shared" si="0"/>
        <v>0</v>
      </c>
      <c r="O16" s="6"/>
      <c r="P16" s="37">
        <f t="shared" si="1"/>
        <v>0</v>
      </c>
    </row>
    <row r="17" spans="1:16" s="7" customFormat="1" ht="236.25" x14ac:dyDescent="0.25">
      <c r="A17" s="46">
        <v>11</v>
      </c>
      <c r="B17" s="24" t="s">
        <v>69</v>
      </c>
      <c r="C17" s="43" t="s">
        <v>108</v>
      </c>
      <c r="D17" s="18" t="s">
        <v>109</v>
      </c>
      <c r="E17" s="38" t="s">
        <v>90</v>
      </c>
      <c r="F17" s="38" t="s">
        <v>143</v>
      </c>
      <c r="G17" s="37"/>
      <c r="H17" s="37"/>
      <c r="I17" s="37"/>
      <c r="J17" s="92"/>
      <c r="K17" s="37" t="s">
        <v>147</v>
      </c>
      <c r="L17" s="5">
        <v>400</v>
      </c>
      <c r="M17" s="6"/>
      <c r="N17" s="37">
        <f t="shared" si="0"/>
        <v>0</v>
      </c>
      <c r="O17" s="6"/>
      <c r="P17" s="37">
        <f t="shared" si="1"/>
        <v>0</v>
      </c>
    </row>
    <row r="18" spans="1:16" s="7" customFormat="1" ht="220.5" x14ac:dyDescent="0.25">
      <c r="A18" s="47" t="s">
        <v>60</v>
      </c>
      <c r="B18" s="24" t="s">
        <v>69</v>
      </c>
      <c r="C18" s="43" t="s">
        <v>110</v>
      </c>
      <c r="D18" s="18" t="s">
        <v>111</v>
      </c>
      <c r="E18" s="38" t="s">
        <v>90</v>
      </c>
      <c r="F18" s="38" t="s">
        <v>143</v>
      </c>
      <c r="G18" s="37"/>
      <c r="H18" s="37"/>
      <c r="I18" s="37"/>
      <c r="J18" s="92"/>
      <c r="K18" s="37" t="s">
        <v>147</v>
      </c>
      <c r="L18" s="5">
        <v>200</v>
      </c>
      <c r="M18" s="6"/>
      <c r="N18" s="37">
        <f t="shared" si="0"/>
        <v>0</v>
      </c>
      <c r="O18" s="6"/>
      <c r="P18" s="37">
        <f t="shared" si="1"/>
        <v>0</v>
      </c>
    </row>
    <row r="19" spans="1:16" s="7" customFormat="1" ht="141.75" x14ac:dyDescent="0.25">
      <c r="A19" s="46">
        <v>13</v>
      </c>
      <c r="B19" s="24" t="s">
        <v>69</v>
      </c>
      <c r="C19" s="43" t="s">
        <v>112</v>
      </c>
      <c r="D19" s="18" t="s">
        <v>113</v>
      </c>
      <c r="E19" s="38" t="s">
        <v>90</v>
      </c>
      <c r="F19" s="38" t="s">
        <v>143</v>
      </c>
      <c r="G19" s="37"/>
      <c r="H19" s="37"/>
      <c r="I19" s="37"/>
      <c r="J19" s="92"/>
      <c r="K19" s="37" t="s">
        <v>147</v>
      </c>
      <c r="L19" s="5">
        <v>600</v>
      </c>
      <c r="M19" s="6"/>
      <c r="N19" s="37">
        <f t="shared" si="0"/>
        <v>0</v>
      </c>
      <c r="O19" s="6"/>
      <c r="P19" s="37">
        <f t="shared" si="1"/>
        <v>0</v>
      </c>
    </row>
    <row r="20" spans="1:16" s="7" customFormat="1" ht="329.25" customHeight="1" x14ac:dyDescent="0.25">
      <c r="A20" s="46">
        <v>14</v>
      </c>
      <c r="B20" s="24" t="s">
        <v>69</v>
      </c>
      <c r="C20" s="43" t="s">
        <v>114</v>
      </c>
      <c r="D20" s="18" t="s">
        <v>115</v>
      </c>
      <c r="E20" s="38" t="s">
        <v>90</v>
      </c>
      <c r="F20" s="38" t="s">
        <v>143</v>
      </c>
      <c r="G20" s="37"/>
      <c r="H20" s="37"/>
      <c r="I20" s="37"/>
      <c r="J20" s="92"/>
      <c r="K20" s="37" t="s">
        <v>147</v>
      </c>
      <c r="L20" s="5">
        <v>600</v>
      </c>
      <c r="M20" s="6"/>
      <c r="N20" s="37">
        <f t="shared" si="0"/>
        <v>0</v>
      </c>
      <c r="O20" s="6"/>
      <c r="P20" s="37">
        <f t="shared" si="1"/>
        <v>0</v>
      </c>
    </row>
    <row r="21" spans="1:16" s="7" customFormat="1" ht="301.5" customHeight="1" x14ac:dyDescent="0.25">
      <c r="A21" s="47" t="s">
        <v>61</v>
      </c>
      <c r="B21" s="24" t="s">
        <v>69</v>
      </c>
      <c r="C21" s="43" t="s">
        <v>116</v>
      </c>
      <c r="D21" s="18" t="s">
        <v>117</v>
      </c>
      <c r="E21" s="38" t="s">
        <v>90</v>
      </c>
      <c r="F21" s="38" t="s">
        <v>143</v>
      </c>
      <c r="G21" s="37"/>
      <c r="H21" s="37"/>
      <c r="I21" s="37"/>
      <c r="J21" s="92"/>
      <c r="K21" s="37" t="s">
        <v>147</v>
      </c>
      <c r="L21" s="5">
        <v>600</v>
      </c>
      <c r="M21" s="6"/>
      <c r="N21" s="37">
        <f t="shared" si="0"/>
        <v>0</v>
      </c>
      <c r="O21" s="6"/>
      <c r="P21" s="37">
        <f t="shared" si="1"/>
        <v>0</v>
      </c>
    </row>
    <row r="22" spans="1:16" s="7" customFormat="1" ht="409.5" x14ac:dyDescent="0.25">
      <c r="A22" s="46">
        <v>16</v>
      </c>
      <c r="B22" s="24" t="s">
        <v>69</v>
      </c>
      <c r="C22" s="43" t="s">
        <v>118</v>
      </c>
      <c r="D22" s="18" t="s">
        <v>119</v>
      </c>
      <c r="E22" s="38" t="s">
        <v>90</v>
      </c>
      <c r="F22" s="38" t="s">
        <v>143</v>
      </c>
      <c r="G22" s="37"/>
      <c r="H22" s="37"/>
      <c r="I22" s="37"/>
      <c r="J22" s="92"/>
      <c r="K22" s="37" t="s">
        <v>147</v>
      </c>
      <c r="L22" s="5">
        <v>200</v>
      </c>
      <c r="M22" s="6"/>
      <c r="N22" s="37">
        <f t="shared" si="0"/>
        <v>0</v>
      </c>
      <c r="O22" s="6"/>
      <c r="P22" s="37">
        <f t="shared" si="1"/>
        <v>0</v>
      </c>
    </row>
    <row r="23" spans="1:16" s="7" customFormat="1" ht="220.5" x14ac:dyDescent="0.25">
      <c r="A23" s="46">
        <v>17</v>
      </c>
      <c r="B23" s="24" t="s">
        <v>69</v>
      </c>
      <c r="C23" s="43" t="s">
        <v>120</v>
      </c>
      <c r="D23" s="18" t="s">
        <v>121</v>
      </c>
      <c r="E23" s="38" t="s">
        <v>90</v>
      </c>
      <c r="F23" s="38" t="s">
        <v>143</v>
      </c>
      <c r="G23" s="37"/>
      <c r="H23" s="37"/>
      <c r="I23" s="37"/>
      <c r="J23" s="92"/>
      <c r="K23" s="37" t="s">
        <v>147</v>
      </c>
      <c r="L23" s="5">
        <v>200</v>
      </c>
      <c r="M23" s="6"/>
      <c r="N23" s="37">
        <f t="shared" si="0"/>
        <v>0</v>
      </c>
      <c r="O23" s="6"/>
      <c r="P23" s="37">
        <f t="shared" si="1"/>
        <v>0</v>
      </c>
    </row>
    <row r="24" spans="1:16" s="7" customFormat="1" ht="31.5" x14ac:dyDescent="0.25">
      <c r="A24" s="47" t="s">
        <v>62</v>
      </c>
      <c r="B24" s="24" t="s">
        <v>69</v>
      </c>
      <c r="C24" s="43" t="s">
        <v>122</v>
      </c>
      <c r="D24" s="18"/>
      <c r="E24" s="38" t="s">
        <v>90</v>
      </c>
      <c r="F24" s="38" t="s">
        <v>143</v>
      </c>
      <c r="G24" s="37"/>
      <c r="H24" s="37"/>
      <c r="I24" s="37"/>
      <c r="J24" s="92"/>
      <c r="K24" s="37" t="s">
        <v>147</v>
      </c>
      <c r="L24" s="5">
        <v>2000</v>
      </c>
      <c r="M24" s="6"/>
      <c r="N24" s="37">
        <f t="shared" si="0"/>
        <v>0</v>
      </c>
      <c r="O24" s="6"/>
      <c r="P24" s="37">
        <f t="shared" si="1"/>
        <v>0</v>
      </c>
    </row>
    <row r="25" spans="1:16" s="7" customFormat="1" ht="31.5" x14ac:dyDescent="0.25">
      <c r="A25" s="46">
        <v>19</v>
      </c>
      <c r="B25" s="24" t="s">
        <v>69</v>
      </c>
      <c r="C25" s="43" t="s">
        <v>123</v>
      </c>
      <c r="D25" s="18"/>
      <c r="E25" s="38" t="s">
        <v>90</v>
      </c>
      <c r="F25" s="38" t="s">
        <v>143</v>
      </c>
      <c r="G25" s="37"/>
      <c r="H25" s="37"/>
      <c r="I25" s="37"/>
      <c r="J25" s="92"/>
      <c r="K25" s="37" t="s">
        <v>147</v>
      </c>
      <c r="L25" s="5">
        <v>1000</v>
      </c>
      <c r="M25" s="6"/>
      <c r="N25" s="37">
        <f t="shared" si="0"/>
        <v>0</v>
      </c>
      <c r="O25" s="6"/>
      <c r="P25" s="37">
        <f t="shared" si="1"/>
        <v>0</v>
      </c>
    </row>
    <row r="26" spans="1:16" s="7" customFormat="1" ht="204.75" x14ac:dyDescent="0.25">
      <c r="A26" s="46">
        <v>20</v>
      </c>
      <c r="B26" s="24" t="s">
        <v>69</v>
      </c>
      <c r="C26" s="43" t="s">
        <v>124</v>
      </c>
      <c r="D26" s="18" t="s">
        <v>125</v>
      </c>
      <c r="E26" s="38" t="s">
        <v>90</v>
      </c>
      <c r="F26" s="38" t="s">
        <v>143</v>
      </c>
      <c r="G26" s="37"/>
      <c r="H26" s="37"/>
      <c r="I26" s="37"/>
      <c r="J26" s="92"/>
      <c r="K26" s="37" t="s">
        <v>147</v>
      </c>
      <c r="L26" s="5">
        <v>600</v>
      </c>
      <c r="M26" s="6"/>
      <c r="N26" s="37">
        <f t="shared" si="0"/>
        <v>0</v>
      </c>
      <c r="O26" s="6"/>
      <c r="P26" s="37">
        <f t="shared" si="1"/>
        <v>0</v>
      </c>
    </row>
    <row r="27" spans="1:16" s="7" customFormat="1" ht="362.25" x14ac:dyDescent="0.25">
      <c r="A27" s="47" t="s">
        <v>63</v>
      </c>
      <c r="B27" s="24" t="s">
        <v>69</v>
      </c>
      <c r="C27" s="43" t="s">
        <v>126</v>
      </c>
      <c r="D27" s="18" t="s">
        <v>127</v>
      </c>
      <c r="E27" s="38" t="s">
        <v>90</v>
      </c>
      <c r="F27" s="38" t="s">
        <v>143</v>
      </c>
      <c r="G27" s="37"/>
      <c r="H27" s="37"/>
      <c r="I27" s="37"/>
      <c r="J27" s="92"/>
      <c r="K27" s="37" t="s">
        <v>147</v>
      </c>
      <c r="L27" s="5">
        <v>600</v>
      </c>
      <c r="M27" s="6"/>
      <c r="N27" s="37">
        <f t="shared" si="0"/>
        <v>0</v>
      </c>
      <c r="O27" s="6"/>
      <c r="P27" s="37">
        <f t="shared" si="1"/>
        <v>0</v>
      </c>
    </row>
    <row r="28" spans="1:16" s="7" customFormat="1" ht="31.5" x14ac:dyDescent="0.25">
      <c r="A28" s="46">
        <v>22</v>
      </c>
      <c r="B28" s="24" t="s">
        <v>69</v>
      </c>
      <c r="C28" s="43" t="s">
        <v>128</v>
      </c>
      <c r="D28" s="18" t="s">
        <v>129</v>
      </c>
      <c r="E28" s="38" t="s">
        <v>90</v>
      </c>
      <c r="F28" s="38" t="s">
        <v>143</v>
      </c>
      <c r="G28" s="37"/>
      <c r="H28" s="37"/>
      <c r="I28" s="37"/>
      <c r="J28" s="92"/>
      <c r="K28" s="37" t="s">
        <v>147</v>
      </c>
      <c r="L28" s="5">
        <v>400</v>
      </c>
      <c r="M28" s="6"/>
      <c r="N28" s="37">
        <f t="shared" si="0"/>
        <v>0</v>
      </c>
      <c r="O28" s="6"/>
      <c r="P28" s="37">
        <f t="shared" si="1"/>
        <v>0</v>
      </c>
    </row>
    <row r="29" spans="1:16" s="7" customFormat="1" ht="31.5" x14ac:dyDescent="0.25">
      <c r="A29" s="46">
        <v>23</v>
      </c>
      <c r="B29" s="24" t="s">
        <v>69</v>
      </c>
      <c r="C29" s="43" t="s">
        <v>130</v>
      </c>
      <c r="D29" s="18" t="s">
        <v>131</v>
      </c>
      <c r="E29" s="38" t="s">
        <v>90</v>
      </c>
      <c r="F29" s="38" t="s">
        <v>143</v>
      </c>
      <c r="G29" s="37"/>
      <c r="H29" s="37"/>
      <c r="I29" s="37"/>
      <c r="J29" s="92"/>
      <c r="K29" s="37" t="s">
        <v>147</v>
      </c>
      <c r="L29" s="5">
        <v>1000</v>
      </c>
      <c r="M29" s="6"/>
      <c r="N29" s="37">
        <f t="shared" si="0"/>
        <v>0</v>
      </c>
      <c r="O29" s="6"/>
      <c r="P29" s="37">
        <f t="shared" si="1"/>
        <v>0</v>
      </c>
    </row>
    <row r="30" spans="1:16" s="7" customFormat="1" ht="378" x14ac:dyDescent="0.25">
      <c r="A30" s="47" t="s">
        <v>64</v>
      </c>
      <c r="B30" s="24" t="s">
        <v>69</v>
      </c>
      <c r="C30" s="43" t="s">
        <v>132</v>
      </c>
      <c r="D30" s="18" t="s">
        <v>133</v>
      </c>
      <c r="E30" s="38" t="s">
        <v>90</v>
      </c>
      <c r="F30" s="38" t="s">
        <v>143</v>
      </c>
      <c r="G30" s="37"/>
      <c r="H30" s="37"/>
      <c r="I30" s="37"/>
      <c r="J30" s="92"/>
      <c r="K30" s="37" t="s">
        <v>147</v>
      </c>
      <c r="L30" s="5">
        <v>200</v>
      </c>
      <c r="M30" s="6"/>
      <c r="N30" s="37">
        <f t="shared" si="0"/>
        <v>0</v>
      </c>
      <c r="O30" s="6"/>
      <c r="P30" s="37">
        <f t="shared" si="1"/>
        <v>0</v>
      </c>
    </row>
    <row r="31" spans="1:16" s="7" customFormat="1" ht="94.5" x14ac:dyDescent="0.25">
      <c r="A31" s="46">
        <v>25</v>
      </c>
      <c r="B31" s="24" t="s">
        <v>69</v>
      </c>
      <c r="C31" s="43" t="s">
        <v>134</v>
      </c>
      <c r="D31" s="18"/>
      <c r="E31" s="38" t="s">
        <v>90</v>
      </c>
      <c r="F31" s="38" t="s">
        <v>135</v>
      </c>
      <c r="G31" s="37"/>
      <c r="H31" s="37"/>
      <c r="I31" s="37"/>
      <c r="J31" s="92"/>
      <c r="K31" s="37" t="s">
        <v>147</v>
      </c>
      <c r="L31" s="5">
        <v>20</v>
      </c>
      <c r="M31" s="6"/>
      <c r="N31" s="37">
        <f t="shared" si="0"/>
        <v>0</v>
      </c>
      <c r="O31" s="6"/>
      <c r="P31" s="37">
        <f t="shared" si="1"/>
        <v>0</v>
      </c>
    </row>
    <row r="32" spans="1:16" s="7" customFormat="1" ht="94.5" x14ac:dyDescent="0.25">
      <c r="A32" s="46">
        <v>26</v>
      </c>
      <c r="B32" s="24" t="s">
        <v>69</v>
      </c>
      <c r="C32" s="43" t="s">
        <v>136</v>
      </c>
      <c r="D32" s="18"/>
      <c r="E32" s="38" t="s">
        <v>90</v>
      </c>
      <c r="F32" s="38" t="s">
        <v>137</v>
      </c>
      <c r="G32" s="37"/>
      <c r="H32" s="37"/>
      <c r="I32" s="37"/>
      <c r="J32" s="92"/>
      <c r="K32" s="37" t="s">
        <v>149</v>
      </c>
      <c r="L32" s="5">
        <v>300</v>
      </c>
      <c r="M32" s="6"/>
      <c r="N32" s="37">
        <f t="shared" si="0"/>
        <v>0</v>
      </c>
      <c r="O32" s="6"/>
      <c r="P32" s="37">
        <f t="shared" si="1"/>
        <v>0</v>
      </c>
    </row>
    <row r="33" spans="1:16" s="7" customFormat="1" ht="63" x14ac:dyDescent="0.25">
      <c r="A33" s="47" t="s">
        <v>65</v>
      </c>
      <c r="B33" s="24" t="s">
        <v>69</v>
      </c>
      <c r="C33" s="43" t="s">
        <v>138</v>
      </c>
      <c r="D33" s="18" t="s">
        <v>139</v>
      </c>
      <c r="E33" s="38" t="s">
        <v>90</v>
      </c>
      <c r="F33" s="38" t="s">
        <v>140</v>
      </c>
      <c r="G33" s="37"/>
      <c r="H33" s="37"/>
      <c r="I33" s="37"/>
      <c r="J33" s="92"/>
      <c r="K33" s="37" t="s">
        <v>148</v>
      </c>
      <c r="L33" s="5">
        <v>600</v>
      </c>
      <c r="M33" s="6"/>
      <c r="N33" s="37">
        <f t="shared" si="0"/>
        <v>0</v>
      </c>
      <c r="O33" s="6"/>
      <c r="P33" s="37">
        <f t="shared" si="1"/>
        <v>0</v>
      </c>
    </row>
    <row r="34" spans="1:16" s="7" customFormat="1" ht="31.5" x14ac:dyDescent="0.25">
      <c r="A34" s="46">
        <v>28</v>
      </c>
      <c r="B34" s="24" t="s">
        <v>69</v>
      </c>
      <c r="C34" s="43" t="s">
        <v>141</v>
      </c>
      <c r="D34" s="18"/>
      <c r="E34" s="38" t="s">
        <v>90</v>
      </c>
      <c r="F34" s="38" t="s">
        <v>140</v>
      </c>
      <c r="G34" s="37"/>
      <c r="H34" s="37"/>
      <c r="I34" s="37"/>
      <c r="J34" s="92"/>
      <c r="K34" s="37" t="s">
        <v>148</v>
      </c>
      <c r="L34" s="5">
        <v>600</v>
      </c>
      <c r="M34" s="6"/>
      <c r="N34" s="37">
        <f t="shared" si="0"/>
        <v>0</v>
      </c>
      <c r="O34" s="6"/>
      <c r="P34" s="37">
        <f t="shared" si="1"/>
        <v>0</v>
      </c>
    </row>
    <row r="35" spans="1:16" s="7" customFormat="1" ht="47.25" x14ac:dyDescent="0.25">
      <c r="A35" s="46">
        <v>1</v>
      </c>
      <c r="B35" s="24" t="s">
        <v>70</v>
      </c>
      <c r="C35" s="42" t="s">
        <v>145</v>
      </c>
      <c r="D35" s="37"/>
      <c r="E35" s="38" t="s">
        <v>90</v>
      </c>
      <c r="F35" s="37" t="s">
        <v>144</v>
      </c>
      <c r="G35" s="37"/>
      <c r="H35" s="37"/>
      <c r="I35" s="37"/>
      <c r="J35" s="92"/>
      <c r="K35" s="37" t="s">
        <v>147</v>
      </c>
      <c r="L35" s="5">
        <v>200</v>
      </c>
      <c r="M35" s="6"/>
      <c r="N35" s="37">
        <f t="shared" si="0"/>
        <v>0</v>
      </c>
      <c r="O35" s="6"/>
      <c r="P35" s="37">
        <f t="shared" si="1"/>
        <v>0</v>
      </c>
    </row>
    <row r="36" spans="1:16" s="7" customFormat="1" ht="31.5" x14ac:dyDescent="0.25">
      <c r="A36" s="46">
        <v>2</v>
      </c>
      <c r="B36" s="24" t="s">
        <v>70</v>
      </c>
      <c r="C36" s="42" t="s">
        <v>146</v>
      </c>
      <c r="D36" s="37"/>
      <c r="E36" s="38" t="s">
        <v>90</v>
      </c>
      <c r="F36" s="37" t="s">
        <v>144</v>
      </c>
      <c r="G36" s="37"/>
      <c r="H36" s="37"/>
      <c r="I36" s="37"/>
      <c r="J36" s="92"/>
      <c r="K36" s="37" t="s">
        <v>147</v>
      </c>
      <c r="L36" s="5">
        <v>200</v>
      </c>
      <c r="M36" s="6"/>
      <c r="N36" s="37">
        <f t="shared" si="0"/>
        <v>0</v>
      </c>
      <c r="O36" s="6"/>
      <c r="P36" s="37">
        <f t="shared" si="1"/>
        <v>0</v>
      </c>
    </row>
    <row r="37" spans="1:16" s="52" customFormat="1" ht="157.5" x14ac:dyDescent="0.25">
      <c r="A37" s="53">
        <v>3</v>
      </c>
      <c r="B37" s="49" t="s">
        <v>70</v>
      </c>
      <c r="C37" s="43" t="s">
        <v>142</v>
      </c>
      <c r="D37" s="18" t="s">
        <v>89</v>
      </c>
      <c r="E37" s="50" t="s">
        <v>90</v>
      </c>
      <c r="F37" s="50" t="s">
        <v>144</v>
      </c>
      <c r="G37" s="18"/>
      <c r="H37" s="18"/>
      <c r="I37" s="18"/>
      <c r="J37" s="92"/>
      <c r="K37" s="18" t="s">
        <v>147</v>
      </c>
      <c r="L37" s="5">
        <v>400</v>
      </c>
      <c r="M37" s="51"/>
      <c r="N37" s="37">
        <f t="shared" si="0"/>
        <v>0</v>
      </c>
      <c r="O37" s="51"/>
      <c r="P37" s="37">
        <f t="shared" si="1"/>
        <v>0</v>
      </c>
    </row>
    <row r="38" spans="1:16" s="7" customFormat="1" ht="372" customHeight="1" x14ac:dyDescent="0.25">
      <c r="A38" s="46">
        <v>4</v>
      </c>
      <c r="B38" s="24" t="s">
        <v>70</v>
      </c>
      <c r="C38" s="43" t="s">
        <v>91</v>
      </c>
      <c r="D38" s="18" t="s">
        <v>92</v>
      </c>
      <c r="E38" s="38" t="s">
        <v>90</v>
      </c>
      <c r="F38" s="38" t="s">
        <v>143</v>
      </c>
      <c r="G38" s="37"/>
      <c r="H38" s="37"/>
      <c r="I38" s="37"/>
      <c r="J38" s="92"/>
      <c r="K38" s="37" t="s">
        <v>147</v>
      </c>
      <c r="L38" s="5">
        <v>1000</v>
      </c>
      <c r="M38" s="6"/>
      <c r="N38" s="37">
        <f t="shared" si="0"/>
        <v>0</v>
      </c>
      <c r="O38" s="6"/>
      <c r="P38" s="37">
        <f t="shared" si="1"/>
        <v>0</v>
      </c>
    </row>
    <row r="39" spans="1:16" s="7" customFormat="1" ht="315" x14ac:dyDescent="0.25">
      <c r="A39" s="46">
        <v>5</v>
      </c>
      <c r="B39" s="24" t="s">
        <v>70</v>
      </c>
      <c r="C39" s="43" t="s">
        <v>93</v>
      </c>
      <c r="D39" s="18" t="s">
        <v>94</v>
      </c>
      <c r="E39" s="38" t="s">
        <v>90</v>
      </c>
      <c r="F39" s="38" t="s">
        <v>143</v>
      </c>
      <c r="G39" s="37"/>
      <c r="H39" s="37"/>
      <c r="I39" s="37"/>
      <c r="J39" s="92"/>
      <c r="K39" s="37" t="s">
        <v>147</v>
      </c>
      <c r="L39" s="5">
        <v>200</v>
      </c>
      <c r="M39" s="6"/>
      <c r="N39" s="37">
        <f t="shared" si="0"/>
        <v>0</v>
      </c>
      <c r="O39" s="6"/>
      <c r="P39" s="37">
        <f t="shared" si="1"/>
        <v>0</v>
      </c>
    </row>
    <row r="40" spans="1:16" s="7" customFormat="1" ht="141.75" x14ac:dyDescent="0.25">
      <c r="A40" s="47" t="s">
        <v>58</v>
      </c>
      <c r="B40" s="24" t="s">
        <v>70</v>
      </c>
      <c r="C40" s="43" t="s">
        <v>95</v>
      </c>
      <c r="D40" s="18" t="s">
        <v>96</v>
      </c>
      <c r="E40" s="38" t="s">
        <v>90</v>
      </c>
      <c r="F40" s="38" t="s">
        <v>100</v>
      </c>
      <c r="G40" s="37"/>
      <c r="H40" s="37"/>
      <c r="I40" s="37"/>
      <c r="J40" s="92"/>
      <c r="K40" s="37" t="s">
        <v>147</v>
      </c>
      <c r="L40" s="5">
        <v>100</v>
      </c>
      <c r="M40" s="6"/>
      <c r="N40" s="37">
        <f t="shared" si="0"/>
        <v>0</v>
      </c>
      <c r="O40" s="6"/>
      <c r="P40" s="37">
        <f t="shared" si="1"/>
        <v>0</v>
      </c>
    </row>
    <row r="41" spans="1:16" s="7" customFormat="1" ht="141.75" x14ac:dyDescent="0.25">
      <c r="A41" s="46">
        <v>7</v>
      </c>
      <c r="B41" s="24" t="s">
        <v>70</v>
      </c>
      <c r="C41" s="43" t="s">
        <v>98</v>
      </c>
      <c r="D41" s="18" t="s">
        <v>99</v>
      </c>
      <c r="E41" s="38" t="s">
        <v>90</v>
      </c>
      <c r="F41" s="38" t="s">
        <v>100</v>
      </c>
      <c r="G41" s="37"/>
      <c r="H41" s="37"/>
      <c r="I41" s="37"/>
      <c r="J41" s="92"/>
      <c r="K41" s="37" t="s">
        <v>147</v>
      </c>
      <c r="L41" s="5">
        <v>60</v>
      </c>
      <c r="M41" s="6"/>
      <c r="N41" s="37">
        <f t="shared" si="0"/>
        <v>0</v>
      </c>
      <c r="O41" s="6"/>
      <c r="P41" s="37">
        <f t="shared" si="1"/>
        <v>0</v>
      </c>
    </row>
    <row r="42" spans="1:16" s="7" customFormat="1" ht="220.5" x14ac:dyDescent="0.25">
      <c r="A42" s="46">
        <v>8</v>
      </c>
      <c r="B42" s="24" t="s">
        <v>70</v>
      </c>
      <c r="C42" s="43" t="s">
        <v>101</v>
      </c>
      <c r="D42" s="18" t="s">
        <v>102</v>
      </c>
      <c r="E42" s="38" t="s">
        <v>90</v>
      </c>
      <c r="F42" s="38" t="s">
        <v>103</v>
      </c>
      <c r="G42" s="45"/>
      <c r="H42" s="45"/>
      <c r="I42" s="37"/>
      <c r="J42" s="92"/>
      <c r="K42" s="37" t="s">
        <v>147</v>
      </c>
      <c r="L42" s="5">
        <v>60</v>
      </c>
      <c r="M42" s="6"/>
      <c r="N42" s="37">
        <f t="shared" si="0"/>
        <v>0</v>
      </c>
      <c r="O42" s="6"/>
      <c r="P42" s="37">
        <f t="shared" si="1"/>
        <v>0</v>
      </c>
    </row>
    <row r="43" spans="1:16" s="7" customFormat="1" ht="220.5" x14ac:dyDescent="0.25">
      <c r="A43" s="47" t="s">
        <v>59</v>
      </c>
      <c r="B43" s="24" t="s">
        <v>70</v>
      </c>
      <c r="C43" s="43" t="s">
        <v>104</v>
      </c>
      <c r="D43" s="18" t="s">
        <v>105</v>
      </c>
      <c r="E43" s="38" t="s">
        <v>90</v>
      </c>
      <c r="F43" s="38" t="s">
        <v>103</v>
      </c>
      <c r="G43" s="37"/>
      <c r="H43" s="37"/>
      <c r="I43" s="37"/>
      <c r="J43" s="92"/>
      <c r="K43" s="37" t="s">
        <v>147</v>
      </c>
      <c r="L43" s="5">
        <v>60</v>
      </c>
      <c r="M43" s="6"/>
      <c r="N43" s="37">
        <f t="shared" si="0"/>
        <v>0</v>
      </c>
      <c r="O43" s="6"/>
      <c r="P43" s="37">
        <f t="shared" si="1"/>
        <v>0</v>
      </c>
    </row>
    <row r="44" spans="1:16" s="7" customFormat="1" ht="220.5" x14ac:dyDescent="0.25">
      <c r="A44" s="46">
        <v>10</v>
      </c>
      <c r="B44" s="24" t="s">
        <v>70</v>
      </c>
      <c r="C44" s="43" t="s">
        <v>106</v>
      </c>
      <c r="D44" s="18" t="s">
        <v>107</v>
      </c>
      <c r="E44" s="38" t="s">
        <v>90</v>
      </c>
      <c r="F44" s="38" t="s">
        <v>143</v>
      </c>
      <c r="G44" s="37"/>
      <c r="H44" s="37"/>
      <c r="I44" s="37"/>
      <c r="J44" s="92"/>
      <c r="K44" s="37" t="s">
        <v>147</v>
      </c>
      <c r="L44" s="5">
        <v>60</v>
      </c>
      <c r="M44" s="6"/>
      <c r="N44" s="37">
        <f t="shared" si="0"/>
        <v>0</v>
      </c>
      <c r="O44" s="6"/>
      <c r="P44" s="37">
        <f t="shared" si="1"/>
        <v>0</v>
      </c>
    </row>
    <row r="45" spans="1:16" s="7" customFormat="1" ht="236.25" x14ac:dyDescent="0.25">
      <c r="A45" s="46">
        <v>11</v>
      </c>
      <c r="B45" s="24" t="s">
        <v>70</v>
      </c>
      <c r="C45" s="43" t="s">
        <v>108</v>
      </c>
      <c r="D45" s="18" t="s">
        <v>109</v>
      </c>
      <c r="E45" s="38" t="s">
        <v>90</v>
      </c>
      <c r="F45" s="38" t="s">
        <v>143</v>
      </c>
      <c r="G45" s="37"/>
      <c r="H45" s="37"/>
      <c r="I45" s="37"/>
      <c r="J45" s="92"/>
      <c r="K45" s="37" t="s">
        <v>147</v>
      </c>
      <c r="L45" s="5">
        <v>120</v>
      </c>
      <c r="M45" s="6"/>
      <c r="N45" s="37">
        <f t="shared" si="0"/>
        <v>0</v>
      </c>
      <c r="O45" s="6"/>
      <c r="P45" s="37">
        <f t="shared" si="1"/>
        <v>0</v>
      </c>
    </row>
    <row r="46" spans="1:16" s="7" customFormat="1" ht="220.5" x14ac:dyDescent="0.25">
      <c r="A46" s="47" t="s">
        <v>60</v>
      </c>
      <c r="B46" s="24" t="s">
        <v>70</v>
      </c>
      <c r="C46" s="43" t="s">
        <v>110</v>
      </c>
      <c r="D46" s="18" t="s">
        <v>111</v>
      </c>
      <c r="E46" s="38" t="s">
        <v>90</v>
      </c>
      <c r="F46" s="38" t="s">
        <v>143</v>
      </c>
      <c r="G46" s="37"/>
      <c r="H46" s="37"/>
      <c r="I46" s="37"/>
      <c r="J46" s="92"/>
      <c r="K46" s="37" t="s">
        <v>147</v>
      </c>
      <c r="L46" s="5">
        <v>200</v>
      </c>
      <c r="M46" s="6"/>
      <c r="N46" s="37">
        <f t="shared" si="0"/>
        <v>0</v>
      </c>
      <c r="O46" s="6"/>
      <c r="P46" s="37">
        <f t="shared" si="1"/>
        <v>0</v>
      </c>
    </row>
    <row r="47" spans="1:16" s="7" customFormat="1" ht="141.75" x14ac:dyDescent="0.25">
      <c r="A47" s="46">
        <v>13</v>
      </c>
      <c r="B47" s="24" t="s">
        <v>70</v>
      </c>
      <c r="C47" s="43" t="s">
        <v>112</v>
      </c>
      <c r="D47" s="18" t="s">
        <v>113</v>
      </c>
      <c r="E47" s="38" t="s">
        <v>90</v>
      </c>
      <c r="F47" s="38" t="s">
        <v>143</v>
      </c>
      <c r="G47" s="37"/>
      <c r="H47" s="37"/>
      <c r="I47" s="37"/>
      <c r="J47" s="92"/>
      <c r="K47" s="37" t="s">
        <v>147</v>
      </c>
      <c r="L47" s="5">
        <v>400</v>
      </c>
      <c r="M47" s="6"/>
      <c r="N47" s="37">
        <f t="shared" si="0"/>
        <v>0</v>
      </c>
      <c r="O47" s="6"/>
      <c r="P47" s="37">
        <f t="shared" si="1"/>
        <v>0</v>
      </c>
    </row>
    <row r="48" spans="1:16" s="7" customFormat="1" ht="330" customHeight="1" x14ac:dyDescent="0.25">
      <c r="A48" s="46">
        <v>14</v>
      </c>
      <c r="B48" s="24" t="s">
        <v>70</v>
      </c>
      <c r="C48" s="43" t="s">
        <v>114</v>
      </c>
      <c r="D48" s="18" t="s">
        <v>115</v>
      </c>
      <c r="E48" s="38" t="s">
        <v>90</v>
      </c>
      <c r="F48" s="38" t="s">
        <v>143</v>
      </c>
      <c r="G48" s="37"/>
      <c r="H48" s="37"/>
      <c r="I48" s="37"/>
      <c r="J48" s="92"/>
      <c r="K48" s="37" t="s">
        <v>147</v>
      </c>
      <c r="L48" s="5">
        <v>400</v>
      </c>
      <c r="M48" s="6"/>
      <c r="N48" s="37">
        <f t="shared" si="0"/>
        <v>0</v>
      </c>
      <c r="O48" s="6"/>
      <c r="P48" s="37">
        <f t="shared" si="1"/>
        <v>0</v>
      </c>
    </row>
    <row r="49" spans="1:16" s="7" customFormat="1" ht="300.75" customHeight="1" x14ac:dyDescent="0.25">
      <c r="A49" s="47" t="s">
        <v>61</v>
      </c>
      <c r="B49" s="24" t="s">
        <v>70</v>
      </c>
      <c r="C49" s="43" t="s">
        <v>116</v>
      </c>
      <c r="D49" s="18" t="s">
        <v>117</v>
      </c>
      <c r="E49" s="38" t="s">
        <v>90</v>
      </c>
      <c r="F49" s="38" t="s">
        <v>143</v>
      </c>
      <c r="G49" s="37"/>
      <c r="H49" s="37"/>
      <c r="I49" s="37"/>
      <c r="J49" s="92"/>
      <c r="K49" s="37" t="s">
        <v>147</v>
      </c>
      <c r="L49" s="5">
        <v>200</v>
      </c>
      <c r="M49" s="6"/>
      <c r="N49" s="37">
        <f t="shared" si="0"/>
        <v>0</v>
      </c>
      <c r="O49" s="6"/>
      <c r="P49" s="37">
        <f t="shared" si="1"/>
        <v>0</v>
      </c>
    </row>
    <row r="50" spans="1:16" s="7" customFormat="1" ht="409.5" x14ac:dyDescent="0.25">
      <c r="A50" s="46">
        <v>16</v>
      </c>
      <c r="B50" s="24" t="s">
        <v>70</v>
      </c>
      <c r="C50" s="43" t="s">
        <v>118</v>
      </c>
      <c r="D50" s="18" t="s">
        <v>119</v>
      </c>
      <c r="E50" s="38" t="s">
        <v>90</v>
      </c>
      <c r="F50" s="38" t="s">
        <v>143</v>
      </c>
      <c r="G50" s="37"/>
      <c r="H50" s="37"/>
      <c r="I50" s="37"/>
      <c r="J50" s="92"/>
      <c r="K50" s="37" t="s">
        <v>147</v>
      </c>
      <c r="L50" s="5">
        <v>200</v>
      </c>
      <c r="M50" s="6"/>
      <c r="N50" s="37">
        <f t="shared" si="0"/>
        <v>0</v>
      </c>
      <c r="O50" s="6"/>
      <c r="P50" s="37">
        <f t="shared" si="1"/>
        <v>0</v>
      </c>
    </row>
    <row r="51" spans="1:16" s="7" customFormat="1" ht="220.5" x14ac:dyDescent="0.25">
      <c r="A51" s="46">
        <v>17</v>
      </c>
      <c r="B51" s="24" t="s">
        <v>70</v>
      </c>
      <c r="C51" s="43" t="s">
        <v>120</v>
      </c>
      <c r="D51" s="18" t="s">
        <v>121</v>
      </c>
      <c r="E51" s="38" t="s">
        <v>90</v>
      </c>
      <c r="F51" s="38" t="s">
        <v>143</v>
      </c>
      <c r="G51" s="18"/>
      <c r="H51" s="18"/>
      <c r="I51" s="18"/>
      <c r="J51" s="92"/>
      <c r="K51" s="37" t="s">
        <v>147</v>
      </c>
      <c r="L51" s="5">
        <v>200</v>
      </c>
      <c r="M51" s="6"/>
      <c r="N51" s="37">
        <f t="shared" si="0"/>
        <v>0</v>
      </c>
      <c r="O51" s="6"/>
      <c r="P51" s="37">
        <f t="shared" si="1"/>
        <v>0</v>
      </c>
    </row>
    <row r="52" spans="1:16" s="7" customFormat="1" ht="31.5" x14ac:dyDescent="0.25">
      <c r="A52" s="47" t="s">
        <v>62</v>
      </c>
      <c r="B52" s="24" t="s">
        <v>70</v>
      </c>
      <c r="C52" s="43" t="s">
        <v>122</v>
      </c>
      <c r="D52" s="18"/>
      <c r="E52" s="38" t="s">
        <v>90</v>
      </c>
      <c r="F52" s="38" t="s">
        <v>143</v>
      </c>
      <c r="G52" s="18"/>
      <c r="H52" s="18"/>
      <c r="I52" s="18"/>
      <c r="J52" s="92"/>
      <c r="K52" s="37" t="s">
        <v>147</v>
      </c>
      <c r="L52" s="5">
        <v>1000</v>
      </c>
      <c r="M52" s="6"/>
      <c r="N52" s="37">
        <f t="shared" si="0"/>
        <v>0</v>
      </c>
      <c r="O52" s="6"/>
      <c r="P52" s="37">
        <f t="shared" si="1"/>
        <v>0</v>
      </c>
    </row>
    <row r="53" spans="1:16" s="7" customFormat="1" ht="31.5" x14ac:dyDescent="0.25">
      <c r="A53" s="46">
        <v>19</v>
      </c>
      <c r="B53" s="24" t="s">
        <v>70</v>
      </c>
      <c r="C53" s="43" t="s">
        <v>123</v>
      </c>
      <c r="D53" s="18"/>
      <c r="E53" s="38" t="s">
        <v>90</v>
      </c>
      <c r="F53" s="38" t="s">
        <v>143</v>
      </c>
      <c r="G53" s="37"/>
      <c r="H53" s="37"/>
      <c r="I53" s="37"/>
      <c r="J53" s="92"/>
      <c r="K53" s="37" t="s">
        <v>147</v>
      </c>
      <c r="L53" s="5">
        <v>200</v>
      </c>
      <c r="M53" s="6"/>
      <c r="N53" s="37">
        <f t="shared" si="0"/>
        <v>0</v>
      </c>
      <c r="O53" s="6"/>
      <c r="P53" s="37">
        <f t="shared" si="1"/>
        <v>0</v>
      </c>
    </row>
    <row r="54" spans="1:16" s="7" customFormat="1" ht="204.75" x14ac:dyDescent="0.25">
      <c r="A54" s="46">
        <v>20</v>
      </c>
      <c r="B54" s="24" t="s">
        <v>70</v>
      </c>
      <c r="C54" s="43" t="s">
        <v>124</v>
      </c>
      <c r="D54" s="18" t="s">
        <v>125</v>
      </c>
      <c r="E54" s="38" t="s">
        <v>90</v>
      </c>
      <c r="F54" s="38" t="s">
        <v>143</v>
      </c>
      <c r="G54" s="37"/>
      <c r="H54" s="37"/>
      <c r="I54" s="37"/>
      <c r="J54" s="92"/>
      <c r="K54" s="37" t="s">
        <v>147</v>
      </c>
      <c r="L54" s="5">
        <v>200</v>
      </c>
      <c r="M54" s="6"/>
      <c r="N54" s="37">
        <f t="shared" si="0"/>
        <v>0</v>
      </c>
      <c r="O54" s="6"/>
      <c r="P54" s="37">
        <f t="shared" si="1"/>
        <v>0</v>
      </c>
    </row>
    <row r="55" spans="1:16" s="7" customFormat="1" ht="362.25" x14ac:dyDescent="0.25">
      <c r="A55" s="47" t="s">
        <v>63</v>
      </c>
      <c r="B55" s="24" t="s">
        <v>70</v>
      </c>
      <c r="C55" s="43" t="s">
        <v>126</v>
      </c>
      <c r="D55" s="18" t="s">
        <v>127</v>
      </c>
      <c r="E55" s="38" t="s">
        <v>90</v>
      </c>
      <c r="F55" s="38" t="s">
        <v>143</v>
      </c>
      <c r="G55" s="37"/>
      <c r="H55" s="37"/>
      <c r="I55" s="37"/>
      <c r="J55" s="92"/>
      <c r="K55" s="37" t="s">
        <v>147</v>
      </c>
      <c r="L55" s="5">
        <v>200</v>
      </c>
      <c r="M55" s="6"/>
      <c r="N55" s="37">
        <f t="shared" si="0"/>
        <v>0</v>
      </c>
      <c r="O55" s="6"/>
      <c r="P55" s="37">
        <f t="shared" si="1"/>
        <v>0</v>
      </c>
    </row>
    <row r="56" spans="1:16" s="7" customFormat="1" ht="31.5" x14ac:dyDescent="0.25">
      <c r="A56" s="46">
        <v>22</v>
      </c>
      <c r="B56" s="24" t="s">
        <v>70</v>
      </c>
      <c r="C56" s="43" t="s">
        <v>128</v>
      </c>
      <c r="D56" s="18" t="s">
        <v>129</v>
      </c>
      <c r="E56" s="38" t="s">
        <v>90</v>
      </c>
      <c r="F56" s="38" t="s">
        <v>143</v>
      </c>
      <c r="G56" s="37"/>
      <c r="H56" s="37"/>
      <c r="I56" s="37"/>
      <c r="J56" s="92"/>
      <c r="K56" s="37" t="s">
        <v>147</v>
      </c>
      <c r="L56" s="5">
        <v>600</v>
      </c>
      <c r="M56" s="6"/>
      <c r="N56" s="37">
        <f t="shared" si="0"/>
        <v>0</v>
      </c>
      <c r="O56" s="6"/>
      <c r="P56" s="37">
        <f t="shared" si="1"/>
        <v>0</v>
      </c>
    </row>
    <row r="57" spans="1:16" s="7" customFormat="1" ht="31.5" x14ac:dyDescent="0.25">
      <c r="A57" s="46">
        <v>23</v>
      </c>
      <c r="B57" s="24" t="s">
        <v>70</v>
      </c>
      <c r="C57" s="43" t="s">
        <v>130</v>
      </c>
      <c r="D57" s="18" t="s">
        <v>131</v>
      </c>
      <c r="E57" s="38" t="s">
        <v>90</v>
      </c>
      <c r="F57" s="38" t="s">
        <v>143</v>
      </c>
      <c r="G57" s="37"/>
      <c r="H57" s="37"/>
      <c r="I57" s="37"/>
      <c r="J57" s="92"/>
      <c r="K57" s="37" t="s">
        <v>147</v>
      </c>
      <c r="L57" s="5">
        <v>600</v>
      </c>
      <c r="M57" s="6"/>
      <c r="N57" s="37">
        <f t="shared" si="0"/>
        <v>0</v>
      </c>
      <c r="O57" s="6"/>
      <c r="P57" s="37">
        <f t="shared" si="1"/>
        <v>0</v>
      </c>
    </row>
    <row r="58" spans="1:16" s="7" customFormat="1" ht="378" x14ac:dyDescent="0.25">
      <c r="A58" s="47" t="s">
        <v>64</v>
      </c>
      <c r="B58" s="24" t="s">
        <v>70</v>
      </c>
      <c r="C58" s="43" t="s">
        <v>132</v>
      </c>
      <c r="D58" s="18" t="s">
        <v>133</v>
      </c>
      <c r="E58" s="38" t="s">
        <v>90</v>
      </c>
      <c r="F58" s="38" t="s">
        <v>143</v>
      </c>
      <c r="G58" s="37"/>
      <c r="H58" s="37"/>
      <c r="I58" s="37"/>
      <c r="J58" s="92"/>
      <c r="K58" s="37" t="s">
        <v>147</v>
      </c>
      <c r="L58" s="5">
        <v>200</v>
      </c>
      <c r="M58" s="6"/>
      <c r="N58" s="37">
        <f t="shared" si="0"/>
        <v>0</v>
      </c>
      <c r="O58" s="6"/>
      <c r="P58" s="37">
        <f t="shared" si="1"/>
        <v>0</v>
      </c>
    </row>
    <row r="59" spans="1:16" s="7" customFormat="1" ht="94.5" x14ac:dyDescent="0.25">
      <c r="A59" s="46">
        <v>25</v>
      </c>
      <c r="B59" s="24" t="s">
        <v>70</v>
      </c>
      <c r="C59" s="43" t="s">
        <v>134</v>
      </c>
      <c r="D59" s="18"/>
      <c r="E59" s="38"/>
      <c r="F59" s="38" t="s">
        <v>135</v>
      </c>
      <c r="G59" s="37"/>
      <c r="H59" s="37"/>
      <c r="I59" s="37"/>
      <c r="J59" s="92"/>
      <c r="K59" s="37" t="s">
        <v>147</v>
      </c>
      <c r="L59" s="5">
        <v>50</v>
      </c>
      <c r="M59" s="6"/>
      <c r="N59" s="37">
        <f t="shared" si="0"/>
        <v>0</v>
      </c>
      <c r="O59" s="6"/>
      <c r="P59" s="37">
        <f t="shared" si="1"/>
        <v>0</v>
      </c>
    </row>
    <row r="60" spans="1:16" s="7" customFormat="1" ht="94.5" x14ac:dyDescent="0.25">
      <c r="A60" s="46">
        <v>26</v>
      </c>
      <c r="B60" s="24" t="s">
        <v>70</v>
      </c>
      <c r="C60" s="43" t="s">
        <v>136</v>
      </c>
      <c r="D60" s="18"/>
      <c r="E60" s="38" t="s">
        <v>90</v>
      </c>
      <c r="F60" s="38" t="s">
        <v>137</v>
      </c>
      <c r="G60" s="37"/>
      <c r="H60" s="37"/>
      <c r="I60" s="37"/>
      <c r="J60" s="92"/>
      <c r="K60" s="37" t="s">
        <v>149</v>
      </c>
      <c r="L60" s="5">
        <v>200</v>
      </c>
      <c r="M60" s="6"/>
      <c r="N60" s="37">
        <f t="shared" si="0"/>
        <v>0</v>
      </c>
      <c r="O60" s="6"/>
      <c r="P60" s="37">
        <f t="shared" si="1"/>
        <v>0</v>
      </c>
    </row>
    <row r="61" spans="1:16" s="7" customFormat="1" ht="63" x14ac:dyDescent="0.25">
      <c r="A61" s="47" t="s">
        <v>65</v>
      </c>
      <c r="B61" s="24" t="s">
        <v>70</v>
      </c>
      <c r="C61" s="43" t="s">
        <v>138</v>
      </c>
      <c r="D61" s="18" t="s">
        <v>139</v>
      </c>
      <c r="E61" s="38" t="s">
        <v>90</v>
      </c>
      <c r="F61" s="38" t="s">
        <v>140</v>
      </c>
      <c r="G61" s="37"/>
      <c r="H61" s="37"/>
      <c r="I61" s="37"/>
      <c r="J61" s="92"/>
      <c r="K61" s="37" t="s">
        <v>148</v>
      </c>
      <c r="L61" s="5">
        <v>300</v>
      </c>
      <c r="M61" s="6"/>
      <c r="N61" s="37">
        <f t="shared" si="0"/>
        <v>0</v>
      </c>
      <c r="O61" s="6"/>
      <c r="P61" s="37">
        <f t="shared" si="1"/>
        <v>0</v>
      </c>
    </row>
    <row r="62" spans="1:16" s="7" customFormat="1" ht="31.5" x14ac:dyDescent="0.25">
      <c r="A62" s="46">
        <v>28</v>
      </c>
      <c r="B62" s="24" t="s">
        <v>70</v>
      </c>
      <c r="C62" s="43" t="s">
        <v>141</v>
      </c>
      <c r="D62" s="18"/>
      <c r="E62" s="38" t="s">
        <v>90</v>
      </c>
      <c r="F62" s="38" t="s">
        <v>140</v>
      </c>
      <c r="G62" s="37"/>
      <c r="H62" s="37"/>
      <c r="I62" s="37"/>
      <c r="J62" s="93"/>
      <c r="K62" s="37" t="s">
        <v>148</v>
      </c>
      <c r="L62" s="5">
        <v>300</v>
      </c>
      <c r="M62" s="6"/>
      <c r="N62" s="37">
        <f t="shared" si="0"/>
        <v>0</v>
      </c>
      <c r="O62" s="6"/>
      <c r="P62" s="37">
        <f t="shared" si="1"/>
        <v>0</v>
      </c>
    </row>
    <row r="63" spans="1:16" s="7" customFormat="1" x14ac:dyDescent="0.25">
      <c r="A63" s="31"/>
      <c r="B63" s="4"/>
      <c r="C63" s="88" t="s">
        <v>9</v>
      </c>
      <c r="D63" s="88"/>
      <c r="E63" s="35"/>
      <c r="F63" s="34"/>
      <c r="G63" s="34"/>
      <c r="H63" s="34"/>
      <c r="I63" s="34"/>
      <c r="J63" s="34"/>
      <c r="K63" s="34"/>
      <c r="L63" s="35"/>
      <c r="M63" s="30"/>
      <c r="N63" s="30">
        <f>SUM(N7:N62)</f>
        <v>0</v>
      </c>
      <c r="O63" s="6"/>
      <c r="P63" s="30">
        <f>SUM(P7:P62)</f>
        <v>0</v>
      </c>
    </row>
    <row r="64" spans="1:16" s="7" customFormat="1" x14ac:dyDescent="0.25">
      <c r="A64" s="40"/>
      <c r="C64" s="33"/>
    </row>
    <row r="65" spans="1:20" s="7" customFormat="1" x14ac:dyDescent="0.25">
      <c r="A65" s="40"/>
      <c r="C65" s="33"/>
    </row>
    <row r="66" spans="1:20" s="9" customFormat="1" x14ac:dyDescent="0.25">
      <c r="A66" s="84" t="s">
        <v>10</v>
      </c>
      <c r="B66" s="84"/>
      <c r="C66" s="84"/>
      <c r="D66" s="84"/>
      <c r="E66" s="84"/>
      <c r="F66" s="84"/>
      <c r="G66" s="84"/>
      <c r="H66" s="84"/>
      <c r="I66" s="84"/>
      <c r="J66" s="84"/>
      <c r="K66" s="84"/>
      <c r="L66" s="84"/>
      <c r="M66" s="33"/>
      <c r="N66" s="8"/>
      <c r="O66" s="8"/>
      <c r="R66" s="10"/>
      <c r="S66" s="10"/>
      <c r="T66" s="10"/>
    </row>
    <row r="67" spans="1:20" s="9" customFormat="1" x14ac:dyDescent="0.25">
      <c r="A67" s="33"/>
      <c r="B67" s="33"/>
      <c r="C67" s="33"/>
      <c r="D67" s="33"/>
      <c r="E67" s="33"/>
      <c r="F67" s="33"/>
      <c r="G67" s="33"/>
      <c r="H67" s="33"/>
      <c r="I67" s="33"/>
      <c r="J67" s="33"/>
      <c r="K67" s="33"/>
      <c r="L67" s="33"/>
      <c r="M67" s="33"/>
      <c r="N67" s="8"/>
      <c r="O67" s="8"/>
      <c r="R67" s="10"/>
      <c r="S67" s="10"/>
      <c r="T67" s="10"/>
    </row>
    <row r="68" spans="1:20" s="12" customFormat="1" x14ac:dyDescent="0.25">
      <c r="A68" s="32">
        <v>1</v>
      </c>
      <c r="B68" s="11"/>
      <c r="C68" s="80" t="s">
        <v>75</v>
      </c>
      <c r="D68" s="81"/>
      <c r="E68" s="81"/>
      <c r="F68" s="81"/>
      <c r="G68" s="81"/>
      <c r="H68" s="81"/>
      <c r="I68" s="81"/>
      <c r="J68" s="81"/>
      <c r="K68" s="81"/>
      <c r="L68" s="81"/>
      <c r="M68" s="81"/>
      <c r="N68" s="81"/>
      <c r="O68" s="32"/>
      <c r="P68" s="32"/>
      <c r="R68" s="13"/>
      <c r="S68" s="13"/>
      <c r="T68" s="13"/>
    </row>
    <row r="69" spans="1:20" s="12" customFormat="1" x14ac:dyDescent="0.25">
      <c r="A69" s="32">
        <v>2</v>
      </c>
      <c r="B69" s="11"/>
      <c r="C69" s="80" t="s">
        <v>11</v>
      </c>
      <c r="D69" s="81"/>
      <c r="E69" s="81"/>
      <c r="F69" s="81"/>
      <c r="G69" s="81"/>
      <c r="H69" s="81"/>
      <c r="I69" s="81"/>
      <c r="J69" s="81"/>
      <c r="K69" s="81"/>
      <c r="L69" s="81"/>
      <c r="M69" s="81"/>
      <c r="N69" s="81"/>
      <c r="O69" s="32"/>
      <c r="P69" s="32"/>
      <c r="R69" s="13"/>
      <c r="S69" s="13"/>
      <c r="T69" s="13"/>
    </row>
    <row r="70" spans="1:20" s="12" customFormat="1" x14ac:dyDescent="0.25">
      <c r="A70" s="32">
        <v>3</v>
      </c>
      <c r="B70" s="11"/>
      <c r="C70" s="80" t="s">
        <v>76</v>
      </c>
      <c r="D70" s="81"/>
      <c r="E70" s="81"/>
      <c r="F70" s="81"/>
      <c r="G70" s="81"/>
      <c r="H70" s="81"/>
      <c r="I70" s="81"/>
      <c r="J70" s="81"/>
      <c r="K70" s="81"/>
      <c r="L70" s="81"/>
      <c r="M70" s="81"/>
      <c r="N70" s="81"/>
      <c r="O70" s="32"/>
      <c r="P70" s="32"/>
      <c r="R70" s="13"/>
      <c r="S70" s="13"/>
      <c r="T70" s="13"/>
    </row>
    <row r="71" spans="1:20" s="12" customFormat="1" x14ac:dyDescent="0.25">
      <c r="A71" s="32">
        <v>4</v>
      </c>
      <c r="B71" s="11"/>
      <c r="C71" s="80" t="s">
        <v>84</v>
      </c>
      <c r="D71" s="81"/>
      <c r="E71" s="81"/>
      <c r="F71" s="81"/>
      <c r="G71" s="81"/>
      <c r="H71" s="81"/>
      <c r="I71" s="81"/>
      <c r="J71" s="81"/>
      <c r="K71" s="81"/>
      <c r="L71" s="81"/>
      <c r="M71" s="81"/>
      <c r="N71" s="81"/>
      <c r="O71" s="32"/>
      <c r="P71" s="32"/>
      <c r="R71" s="13"/>
      <c r="S71" s="13"/>
      <c r="T71" s="13"/>
    </row>
    <row r="72" spans="1:20" s="12" customFormat="1" x14ac:dyDescent="0.25">
      <c r="A72" s="32">
        <v>5</v>
      </c>
      <c r="B72" s="11"/>
      <c r="C72" s="80" t="s">
        <v>81</v>
      </c>
      <c r="D72" s="81"/>
      <c r="E72" s="81"/>
      <c r="F72" s="81"/>
      <c r="G72" s="81"/>
      <c r="H72" s="81"/>
      <c r="I72" s="81"/>
      <c r="J72" s="81"/>
      <c r="K72" s="81"/>
      <c r="L72" s="81"/>
      <c r="M72" s="81"/>
      <c r="N72" s="81"/>
      <c r="O72" s="32"/>
      <c r="P72" s="32"/>
      <c r="R72" s="13"/>
      <c r="S72" s="13"/>
      <c r="T72" s="13"/>
    </row>
    <row r="73" spans="1:20" s="12" customFormat="1" x14ac:dyDescent="0.25">
      <c r="A73" s="32">
        <v>6</v>
      </c>
      <c r="B73" s="11"/>
      <c r="C73" s="80" t="s">
        <v>77</v>
      </c>
      <c r="D73" s="81"/>
      <c r="E73" s="81"/>
      <c r="F73" s="81"/>
      <c r="G73" s="81"/>
      <c r="H73" s="81"/>
      <c r="I73" s="81"/>
      <c r="J73" s="81"/>
      <c r="K73" s="81"/>
      <c r="L73" s="81"/>
      <c r="M73" s="81"/>
      <c r="N73" s="81"/>
      <c r="O73" s="32"/>
      <c r="P73" s="32"/>
      <c r="R73" s="13"/>
      <c r="S73" s="13"/>
      <c r="T73" s="13"/>
    </row>
    <row r="74" spans="1:20" s="12" customFormat="1" x14ac:dyDescent="0.25">
      <c r="A74" s="32">
        <v>7</v>
      </c>
      <c r="B74" s="11"/>
      <c r="C74" s="80" t="s">
        <v>12</v>
      </c>
      <c r="D74" s="81"/>
      <c r="E74" s="81"/>
      <c r="F74" s="81"/>
      <c r="G74" s="81"/>
      <c r="H74" s="81"/>
      <c r="I74" s="81"/>
      <c r="J74" s="81"/>
      <c r="K74" s="81"/>
      <c r="L74" s="81"/>
      <c r="M74" s="81"/>
      <c r="N74" s="81"/>
      <c r="O74" s="32"/>
      <c r="P74" s="32"/>
      <c r="R74" s="13"/>
      <c r="S74" s="13"/>
      <c r="T74" s="13"/>
    </row>
    <row r="75" spans="1:20" s="12" customFormat="1" x14ac:dyDescent="0.25">
      <c r="A75" s="32">
        <v>8</v>
      </c>
      <c r="B75" s="11"/>
      <c r="C75" s="80" t="s">
        <v>13</v>
      </c>
      <c r="D75" s="81"/>
      <c r="E75" s="81"/>
      <c r="F75" s="81"/>
      <c r="G75" s="81"/>
      <c r="H75" s="81"/>
      <c r="I75" s="81"/>
      <c r="J75" s="81"/>
      <c r="K75" s="81"/>
      <c r="L75" s="81"/>
      <c r="M75" s="81"/>
      <c r="N75" s="81"/>
      <c r="O75" s="32"/>
      <c r="P75" s="32"/>
    </row>
    <row r="76" spans="1:20" s="36" customFormat="1" x14ac:dyDescent="0.25">
      <c r="A76" s="39"/>
      <c r="C76" s="80"/>
      <c r="D76" s="81"/>
      <c r="E76" s="81"/>
      <c r="F76" s="81"/>
      <c r="G76" s="81"/>
      <c r="H76" s="81"/>
      <c r="I76" s="81"/>
      <c r="J76" s="81"/>
    </row>
    <row r="77" spans="1:20" x14ac:dyDescent="0.25">
      <c r="B77" s="2"/>
      <c r="C77" s="2" t="s">
        <v>14</v>
      </c>
      <c r="D77" s="14"/>
      <c r="E77" s="14"/>
      <c r="F77" s="15"/>
      <c r="G77" s="7"/>
      <c r="H77" s="7"/>
      <c r="I77" s="36"/>
      <c r="J77" s="83"/>
      <c r="K77" s="83"/>
      <c r="L77" s="2"/>
      <c r="M77" s="2"/>
      <c r="N77" s="36"/>
    </row>
    <row r="78" spans="1:20" s="36" customFormat="1" x14ac:dyDescent="0.25">
      <c r="A78" s="39"/>
      <c r="C78" s="16"/>
      <c r="F78" s="36" t="s">
        <v>15</v>
      </c>
      <c r="J78" s="82" t="s">
        <v>16</v>
      </c>
      <c r="K78" s="82"/>
    </row>
    <row r="79" spans="1:20" x14ac:dyDescent="0.25">
      <c r="C79" s="36" t="s">
        <v>17</v>
      </c>
      <c r="D79" s="2"/>
      <c r="E79" s="2"/>
      <c r="F79" s="2"/>
      <c r="G79" s="2"/>
      <c r="H79" s="2"/>
      <c r="I79" s="2"/>
      <c r="J79" s="36"/>
      <c r="M79" s="2"/>
      <c r="N79" s="36"/>
      <c r="O79" s="2"/>
    </row>
    <row r="80" spans="1:20" x14ac:dyDescent="0.25">
      <c r="B80" s="2"/>
      <c r="C80" s="2" t="s">
        <v>18</v>
      </c>
      <c r="D80" s="14"/>
      <c r="E80" s="14"/>
      <c r="F80" s="15"/>
      <c r="G80" s="7"/>
      <c r="H80" s="7"/>
      <c r="I80" s="36"/>
      <c r="J80" s="83"/>
      <c r="K80" s="83"/>
      <c r="L80" s="2"/>
      <c r="M80" s="2"/>
      <c r="N80" s="36"/>
    </row>
    <row r="81" spans="1:15" s="36" customFormat="1" x14ac:dyDescent="0.25">
      <c r="A81" s="39"/>
      <c r="C81" s="16"/>
      <c r="F81" s="36" t="s">
        <v>15</v>
      </c>
      <c r="J81" s="82" t="s">
        <v>16</v>
      </c>
      <c r="K81" s="82"/>
    </row>
    <row r="82" spans="1:15" x14ac:dyDescent="0.25">
      <c r="C82" s="36" t="s">
        <v>17</v>
      </c>
      <c r="D82" s="2"/>
      <c r="E82" s="2"/>
      <c r="F82" s="2"/>
      <c r="G82" s="2"/>
      <c r="H82" s="2"/>
      <c r="I82" s="2"/>
      <c r="J82" s="36"/>
      <c r="M82" s="2"/>
      <c r="N82" s="36"/>
      <c r="O82" s="2"/>
    </row>
    <row r="83" spans="1:15" x14ac:dyDescent="0.25">
      <c r="C83" s="2"/>
      <c r="D83" s="2"/>
      <c r="E83" s="2"/>
      <c r="F83" s="2"/>
      <c r="G83" s="2"/>
      <c r="H83" s="2"/>
      <c r="I83" s="2"/>
      <c r="J83" s="36"/>
      <c r="M83" s="2"/>
      <c r="N83" s="36"/>
      <c r="O83" s="2"/>
    </row>
    <row r="84" spans="1:15" x14ac:dyDescent="0.25">
      <c r="C84" s="2"/>
    </row>
  </sheetData>
  <autoFilter ref="A6:T63"/>
  <mergeCells count="27">
    <mergeCell ref="C69:N69"/>
    <mergeCell ref="C70:N70"/>
    <mergeCell ref="A66:L66"/>
    <mergeCell ref="A5:A6"/>
    <mergeCell ref="C5:C6"/>
    <mergeCell ref="D5:D6"/>
    <mergeCell ref="F5:F6"/>
    <mergeCell ref="I5:I6"/>
    <mergeCell ref="J5:J6"/>
    <mergeCell ref="K5:P5"/>
    <mergeCell ref="C63:D63"/>
    <mergeCell ref="E5:E6"/>
    <mergeCell ref="H5:H6"/>
    <mergeCell ref="J7:J62"/>
    <mergeCell ref="G5:G6"/>
    <mergeCell ref="B5:B6"/>
    <mergeCell ref="C68:N68"/>
    <mergeCell ref="C71:N71"/>
    <mergeCell ref="C72:N72"/>
    <mergeCell ref="J81:K81"/>
    <mergeCell ref="C74:N74"/>
    <mergeCell ref="C75:N75"/>
    <mergeCell ref="C76:J76"/>
    <mergeCell ref="J77:K77"/>
    <mergeCell ref="J78:K78"/>
    <mergeCell ref="J80:K80"/>
    <mergeCell ref="C73:N73"/>
  </mergeCells>
  <pageMargins left="0" right="0"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Запрос ТКП</vt:lpstr>
      <vt:lpstr>Приложение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2026-05-29T05:10:54Z</dcterms:modified>
</cp:coreProperties>
</file>